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st tier income" sheetId="1" r:id="rId1"/>
    <sheet name="2nd tier income" sheetId="2" r:id="rId2"/>
    <sheet name="3rd tier income" sheetId="3" r:id="rId3"/>
    <sheet name="4th tier income" sheetId="4" r:id="rId4"/>
    <sheet name="5th tier income" sheetId="5" r:id="rId5"/>
  </sheets>
  <definedNames/>
  <calcPr fullCalcOnLoad="1"/>
</workbook>
</file>

<file path=xl/sharedStrings.xml><?xml version="1.0" encoding="utf-8"?>
<sst xmlns="http://schemas.openxmlformats.org/spreadsheetml/2006/main" count="110" uniqueCount="20">
  <si>
    <t>____</t>
  </si>
  <si>
    <t>Year</t>
  </si>
  <si>
    <t>Curr</t>
  </si>
  <si>
    <t>SSA</t>
  </si>
  <si>
    <t>6.2% tax</t>
  </si>
  <si>
    <t>DJIA</t>
  </si>
  <si>
    <t>Return</t>
  </si>
  <si>
    <t>Account at July 2004</t>
  </si>
  <si>
    <t>Payout assumption:</t>
  </si>
  <si>
    <t>Income</t>
  </si>
  <si>
    <t>Close</t>
  </si>
  <si>
    <t>Assumptions</t>
  </si>
  <si>
    <t>start contribution at age 25</t>
  </si>
  <si>
    <t>retire at age 62</t>
  </si>
  <si>
    <t>Age</t>
  </si>
  <si>
    <t>Account after payout</t>
  </si>
  <si>
    <t>5% interest on account</t>
  </si>
  <si>
    <t>Account balance</t>
  </si>
  <si>
    <t>Monthly:</t>
  </si>
  <si>
    <t>retire in 2004 at age 62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</si>
</sst>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yyyy"/>
    <numFmt numFmtId="167" formatCode="m/d"/>
    <numFmt numFmtId="168" formatCode="m/d/yy"/>
    <numFmt numFmtId="169" formatCode="_(* #,##0.0_);_(* \(#,##0.0\);_(* &quot;-&quot;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9" fontId="0" fillId="0" borderId="0" xfId="19" applyAlignment="1">
      <alignment/>
    </xf>
    <xf numFmtId="9" fontId="0" fillId="0" borderId="0" xfId="19" applyFont="1" applyAlignment="1">
      <alignment/>
    </xf>
    <xf numFmtId="9" fontId="0" fillId="0" borderId="1" xfId="19" applyBorder="1" applyAlignment="1">
      <alignment/>
    </xf>
    <xf numFmtId="9" fontId="0" fillId="0" borderId="0" xfId="19" applyBorder="1" applyAlignment="1">
      <alignment/>
    </xf>
    <xf numFmtId="9" fontId="0" fillId="0" borderId="0" xfId="19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2" xfId="0" applyNumberFormat="1" applyBorder="1" applyAlignment="1">
      <alignment/>
    </xf>
    <xf numFmtId="165" fontId="0" fillId="0" borderId="0" xfId="15" applyNumberFormat="1" applyAlignment="1">
      <alignment horizontal="right"/>
    </xf>
    <xf numFmtId="9" fontId="0" fillId="0" borderId="0" xfId="19" applyAlignment="1">
      <alignment/>
    </xf>
    <xf numFmtId="165" fontId="0" fillId="0" borderId="0" xfId="15" applyNumberFormat="1" applyAlignment="1">
      <alignment/>
    </xf>
    <xf numFmtId="9" fontId="0" fillId="0" borderId="0" xfId="19" applyBorder="1" applyAlignment="1">
      <alignment/>
    </xf>
    <xf numFmtId="9" fontId="0" fillId="0" borderId="0" xfId="19" applyFont="1" applyBorder="1" applyAlignment="1">
      <alignment/>
    </xf>
    <xf numFmtId="9" fontId="0" fillId="0" borderId="0" xfId="19" applyFont="1" applyAlignment="1">
      <alignment/>
    </xf>
    <xf numFmtId="9" fontId="0" fillId="0" borderId="1" xfId="19" applyBorder="1" applyAlignment="1">
      <alignment/>
    </xf>
    <xf numFmtId="165" fontId="0" fillId="0" borderId="0" xfId="15" applyNumberFormat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4" fontId="0" fillId="0" borderId="0" xfId="0" applyNumberFormat="1" applyAlignment="1">
      <alignment/>
    </xf>
    <xf numFmtId="14" fontId="0" fillId="0" borderId="0" xfId="19" applyNumberFormat="1" applyAlignment="1">
      <alignment/>
    </xf>
    <xf numFmtId="14" fontId="0" fillId="0" borderId="3" xfId="15" applyNumberFormat="1" applyBorder="1" applyAlignment="1">
      <alignment/>
    </xf>
    <xf numFmtId="14" fontId="0" fillId="0" borderId="0" xfId="15" applyNumberFormat="1" applyAlignment="1">
      <alignment/>
    </xf>
    <xf numFmtId="14" fontId="0" fillId="0" borderId="0" xfId="19" applyNumberFormat="1" applyAlignment="1">
      <alignment/>
    </xf>
    <xf numFmtId="14" fontId="0" fillId="0" borderId="3" xfId="15" applyNumberFormat="1" applyBorder="1" applyAlignment="1">
      <alignment/>
    </xf>
    <xf numFmtId="14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52"/>
  <sheetViews>
    <sheetView tabSelected="1" workbookViewId="0" topLeftCell="A1">
      <pane xSplit="7" ySplit="6" topLeftCell="AQ3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S51" sqref="AS51"/>
    </sheetView>
  </sheetViews>
  <sheetFormatPr defaultColWidth="9.140625" defaultRowHeight="12.75"/>
  <cols>
    <col min="1" max="1" width="7.7109375" style="0" customWidth="1"/>
    <col min="2" max="2" width="11.00390625" style="0" customWidth="1"/>
    <col min="3" max="3" width="8.421875" style="0" bestFit="1" customWidth="1"/>
    <col min="4" max="4" width="8.140625" style="11" bestFit="1" customWidth="1"/>
    <col min="5" max="5" width="7.7109375" style="4" bestFit="1" customWidth="1"/>
    <col min="6" max="6" width="6.421875" style="14" customWidth="1"/>
    <col min="7" max="7" width="9.28125" style="15" bestFit="1" customWidth="1"/>
    <col min="8" max="42" width="10.28125" style="15" bestFit="1" customWidth="1"/>
    <col min="43" max="43" width="20.00390625" style="15" bestFit="1" customWidth="1"/>
    <col min="44" max="44" width="11.28125" style="15" bestFit="1" customWidth="1"/>
    <col min="45" max="45" width="20.421875" style="15" bestFit="1" customWidth="1"/>
    <col min="46" max="46" width="11.28125" style="15" bestFit="1" customWidth="1"/>
    <col min="47" max="53" width="11.421875" style="15" bestFit="1" customWidth="1"/>
    <col min="54" max="56" width="10.421875" style="15" bestFit="1" customWidth="1"/>
    <col min="57" max="58" width="11.00390625" style="15" bestFit="1" customWidth="1"/>
    <col min="59" max="66" width="12.00390625" style="15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spans="3:7" ht="12.75">
      <c r="C4" s="4" t="s">
        <v>4</v>
      </c>
      <c r="G4" s="15" t="s">
        <v>4</v>
      </c>
    </row>
    <row r="5" spans="1:66" s="23" customFormat="1" ht="12.75">
      <c r="A5" s="23" t="s">
        <v>0</v>
      </c>
      <c r="B5" s="23" t="s">
        <v>9</v>
      </c>
      <c r="C5" s="12" t="s">
        <v>3</v>
      </c>
      <c r="D5" s="12" t="s">
        <v>5</v>
      </c>
      <c r="E5" s="12"/>
      <c r="F5" s="24"/>
      <c r="G5" s="25" t="s">
        <v>3</v>
      </c>
      <c r="H5" s="25">
        <v>25020</v>
      </c>
      <c r="I5" s="25">
        <v>25385</v>
      </c>
      <c r="J5" s="25">
        <v>25750</v>
      </c>
      <c r="K5" s="25">
        <v>26115</v>
      </c>
      <c r="L5" s="25">
        <v>26483</v>
      </c>
      <c r="M5" s="25">
        <v>26847</v>
      </c>
      <c r="N5" s="25">
        <v>27211</v>
      </c>
      <c r="O5" s="25">
        <v>27576</v>
      </c>
      <c r="P5" s="25">
        <v>27942</v>
      </c>
      <c r="Q5" s="25">
        <v>28307</v>
      </c>
      <c r="R5" s="25">
        <v>28674</v>
      </c>
      <c r="S5" s="25">
        <v>29038</v>
      </c>
      <c r="T5" s="25">
        <v>29403</v>
      </c>
      <c r="U5" s="25">
        <v>29768</v>
      </c>
      <c r="V5" s="25">
        <v>30133</v>
      </c>
      <c r="W5" s="25">
        <v>30498</v>
      </c>
      <c r="X5" s="25">
        <v>30865</v>
      </c>
      <c r="Y5" s="25">
        <v>31229</v>
      </c>
      <c r="Z5" s="25">
        <v>31594</v>
      </c>
      <c r="AA5" s="25">
        <v>31959</v>
      </c>
      <c r="AB5" s="25">
        <v>32325</v>
      </c>
      <c r="AC5" s="25">
        <v>32692</v>
      </c>
      <c r="AD5" s="25">
        <v>33056</v>
      </c>
      <c r="AE5" s="25">
        <v>33420</v>
      </c>
      <c r="AF5" s="25">
        <v>33786</v>
      </c>
      <c r="AG5" s="25">
        <v>34151</v>
      </c>
      <c r="AH5" s="25">
        <v>34516</v>
      </c>
      <c r="AI5" s="25">
        <v>34883</v>
      </c>
      <c r="AJ5" s="25">
        <v>35247</v>
      </c>
      <c r="AK5" s="25">
        <v>35612</v>
      </c>
      <c r="AL5" s="25">
        <v>35977</v>
      </c>
      <c r="AM5" s="25">
        <v>36342</v>
      </c>
      <c r="AN5" s="25">
        <v>36710</v>
      </c>
      <c r="AO5" s="25">
        <v>37074</v>
      </c>
      <c r="AP5" s="25">
        <v>37438</v>
      </c>
      <c r="AQ5" s="25">
        <v>37803</v>
      </c>
      <c r="AR5" s="25">
        <v>38169</v>
      </c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1:44" s="14" customFormat="1" ht="12.75">
      <c r="A6" s="14" t="s">
        <v>2</v>
      </c>
      <c r="D6" s="16" t="s">
        <v>1</v>
      </c>
      <c r="E6" s="17" t="s">
        <v>10</v>
      </c>
      <c r="F6" s="18" t="s">
        <v>6</v>
      </c>
      <c r="G6" s="19"/>
      <c r="H6" s="19">
        <v>-0.023489339113509696</v>
      </c>
      <c r="I6" s="19">
        <v>-0.07647791619479045</v>
      </c>
      <c r="J6" s="19">
        <v>-0.09975842152378385</v>
      </c>
      <c r="K6" s="19">
        <v>0.16933198932054697</v>
      </c>
      <c r="L6" s="19">
        <v>0.07724566941975475</v>
      </c>
      <c r="M6" s="19">
        <v>0.0017950991630079462</v>
      </c>
      <c r="N6" s="19">
        <v>-0.1823942141623489</v>
      </c>
      <c r="O6" s="19">
        <v>0.09780441756994052</v>
      </c>
      <c r="P6" s="19">
        <v>0.18415893976019532</v>
      </c>
      <c r="Q6" s="19">
        <v>-0.09604525511862197</v>
      </c>
      <c r="R6" s="19">
        <v>-0.03123349848888297</v>
      </c>
      <c r="S6" s="19">
        <v>-0.018381713384438777</v>
      </c>
      <c r="T6" s="19">
        <v>0.10503059946598627</v>
      </c>
      <c r="U6" s="19">
        <v>0.018196980712483407</v>
      </c>
      <c r="V6" s="19">
        <v>-0.15093349014007604</v>
      </c>
      <c r="W6" s="19">
        <v>0.48308186989859014</v>
      </c>
      <c r="X6" s="19">
        <v>-0.06999549707309756</v>
      </c>
      <c r="Y6" s="19">
        <v>0.20817193888530242</v>
      </c>
      <c r="Z6" s="19">
        <v>0.31753311811198925</v>
      </c>
      <c r="AA6" s="19">
        <v>0.4488004911818219</v>
      </c>
      <c r="AB6" s="19">
        <v>-0.1723670040084446</v>
      </c>
      <c r="AC6" s="19">
        <v>0.24988138467536974</v>
      </c>
      <c r="AD6" s="19">
        <v>0.09190952620778302</v>
      </c>
      <c r="AE6" s="19">
        <v>0.04117444582128609</v>
      </c>
      <c r="AF6" s="19">
        <v>0.1219775060995365</v>
      </c>
      <c r="AG6" s="19">
        <v>0.04292853396507717</v>
      </c>
      <c r="AH6" s="19">
        <v>0.06357731524776314</v>
      </c>
      <c r="AI6" s="19">
        <v>0.25075574445477494</v>
      </c>
      <c r="AJ6" s="19">
        <v>0.17424768555390596</v>
      </c>
      <c r="AK6" s="19">
        <v>0.48720272169378787</v>
      </c>
      <c r="AL6" s="19">
        <v>0.08034918353174968</v>
      </c>
      <c r="AM6" s="19">
        <v>0.19945988479493504</v>
      </c>
      <c r="AN6" s="19">
        <v>-0.012498181630479166</v>
      </c>
      <c r="AO6" s="19">
        <v>7.888249169832363E-05</v>
      </c>
      <c r="AP6" s="19">
        <v>-0.1697474343830212</v>
      </c>
      <c r="AQ6" s="19">
        <v>0.05691122051051945</v>
      </c>
      <c r="AR6" s="19">
        <v>0.11916654031926191</v>
      </c>
    </row>
    <row r="7" spans="1:44" ht="12.75">
      <c r="A7">
        <v>1967</v>
      </c>
      <c r="B7" s="1">
        <v>19000</v>
      </c>
      <c r="C7" s="15">
        <f aca="true" t="shared" si="0" ref="C7:C44">B7*0.062</f>
        <v>1178</v>
      </c>
      <c r="D7" s="11">
        <v>24656</v>
      </c>
      <c r="E7" s="5">
        <v>904.24</v>
      </c>
      <c r="F7" s="14">
        <v>0</v>
      </c>
      <c r="G7" s="15">
        <f aca="true" t="shared" si="1" ref="G7:G44">C7</f>
        <v>1178</v>
      </c>
      <c r="H7" s="15">
        <f>G7*H6+G7</f>
        <v>1150.3295585242856</v>
      </c>
      <c r="I7" s="15">
        <f>H7*I6+H7</f>
        <v>1062.354750951075</v>
      </c>
      <c r="J7" s="15">
        <f>I7*J$6+I7</f>
        <v>956.3759178979033</v>
      </c>
      <c r="K7" s="15">
        <f aca="true" t="shared" si="2" ref="K7:AR7">J7*K6+J7</f>
        <v>1118.3209546138194</v>
      </c>
      <c r="L7" s="15">
        <f t="shared" si="2"/>
        <v>1204.706405379103</v>
      </c>
      <c r="M7" s="15">
        <f t="shared" si="2"/>
        <v>1206.8689728390693</v>
      </c>
      <c r="N7" s="15">
        <f t="shared" si="2"/>
        <v>986.7430549411661</v>
      </c>
      <c r="O7" s="15">
        <f t="shared" si="2"/>
        <v>1083.2508847208705</v>
      </c>
      <c r="P7" s="15">
        <f t="shared" si="2"/>
        <v>1282.7412191453595</v>
      </c>
      <c r="Q7" s="15">
        <f t="shared" si="2"/>
        <v>1159.5400115013713</v>
      </c>
      <c r="R7" s="15">
        <f t="shared" si="2"/>
        <v>1123.323520304344</v>
      </c>
      <c r="S7" s="15">
        <f t="shared" si="2"/>
        <v>1102.6749093161106</v>
      </c>
      <c r="T7" s="15">
        <f t="shared" si="2"/>
        <v>1218.4895160576839</v>
      </c>
      <c r="U7" s="15">
        <f t="shared" si="2"/>
        <v>1240.6623462797488</v>
      </c>
      <c r="V7" s="15">
        <f t="shared" si="2"/>
        <v>1053.4048482703706</v>
      </c>
      <c r="W7" s="15">
        <f t="shared" si="2"/>
        <v>1562.2856321330619</v>
      </c>
      <c r="X7" s="15">
        <f t="shared" si="2"/>
        <v>1452.9326727417497</v>
      </c>
      <c r="Y7" s="15">
        <f t="shared" si="2"/>
        <v>1755.3924842962042</v>
      </c>
      <c r="Z7" s="15">
        <f t="shared" si="2"/>
        <v>2312.787733345129</v>
      </c>
      <c r="AA7" s="15">
        <f t="shared" si="2"/>
        <v>3350.768004069715</v>
      </c>
      <c r="AB7" s="15">
        <f t="shared" si="2"/>
        <v>2773.2061620808627</v>
      </c>
      <c r="AC7" s="15">
        <f t="shared" si="2"/>
        <v>3466.1787578518965</v>
      </c>
      <c r="AD7" s="15">
        <f t="shared" si="2"/>
        <v>3784.7536052375463</v>
      </c>
      <c r="AE7" s="15">
        <f t="shared" si="2"/>
        <v>3940.5887375033167</v>
      </c>
      <c r="AF7" s="15">
        <f t="shared" si="2"/>
        <v>4421.251924267893</v>
      </c>
      <c r="AG7" s="15">
        <f t="shared" si="2"/>
        <v>4611.04978766699</v>
      </c>
      <c r="AH7" s="15">
        <f t="shared" si="2"/>
        <v>4904.207953640625</v>
      </c>
      <c r="AI7" s="15">
        <f t="shared" si="2"/>
        <v>6133.966270016809</v>
      </c>
      <c r="AJ7" s="15">
        <f t="shared" si="2"/>
        <v>7202.795695832963</v>
      </c>
      <c r="AK7" s="15">
        <f t="shared" si="2"/>
        <v>10712.017362647084</v>
      </c>
      <c r="AL7" s="15">
        <f t="shared" si="2"/>
        <v>11572.719211713704</v>
      </c>
      <c r="AM7" s="15">
        <f t="shared" si="2"/>
        <v>13881.01245244625</v>
      </c>
      <c r="AN7" s="15">
        <f t="shared" si="2"/>
        <v>13707.525037600633</v>
      </c>
      <c r="AO7" s="15">
        <f t="shared" si="2"/>
        <v>13708.606321330617</v>
      </c>
      <c r="AP7" s="15">
        <f t="shared" si="2"/>
        <v>11381.605569317879</v>
      </c>
      <c r="AQ7" s="15">
        <f t="shared" si="2"/>
        <v>12029.346633637084</v>
      </c>
      <c r="AR7" s="15">
        <f t="shared" si="2"/>
        <v>13462.842254268775</v>
      </c>
    </row>
    <row r="8" spans="1:44" ht="12.75">
      <c r="A8">
        <v>1968</v>
      </c>
      <c r="B8" s="1">
        <v>19850</v>
      </c>
      <c r="C8" s="15">
        <f t="shared" si="0"/>
        <v>1230.7</v>
      </c>
      <c r="D8" s="11">
        <v>25020</v>
      </c>
      <c r="E8" s="5">
        <v>883</v>
      </c>
      <c r="F8" s="14">
        <v>-0.023489339113509696</v>
      </c>
      <c r="G8" s="15">
        <f t="shared" si="1"/>
        <v>1230.7</v>
      </c>
      <c r="H8" s="15">
        <v>560</v>
      </c>
      <c r="I8" s="15">
        <f>G8*I6+G8</f>
        <v>1136.5786285390714</v>
      </c>
      <c r="J8" s="15">
        <f>I8*J$6+I8</f>
        <v>1023.1953386183466</v>
      </c>
      <c r="K8" s="15">
        <f aca="true" t="shared" si="3" ref="K8:AR8">J8*K6+J8</f>
        <v>1196.455040770102</v>
      </c>
      <c r="L8" s="15">
        <f t="shared" si="3"/>
        <v>1288.8760113250285</v>
      </c>
      <c r="M8" s="15">
        <f t="shared" si="3"/>
        <v>1291.189671574179</v>
      </c>
      <c r="N8" s="15">
        <f t="shared" si="3"/>
        <v>1055.6841460928654</v>
      </c>
      <c r="O8" s="15">
        <f t="shared" si="3"/>
        <v>1158.934719139298</v>
      </c>
      <c r="P8" s="15">
        <f t="shared" si="3"/>
        <v>1372.362908267271</v>
      </c>
      <c r="Q8" s="15">
        <f t="shared" si="3"/>
        <v>1240.553962627407</v>
      </c>
      <c r="R8" s="15">
        <f t="shared" si="3"/>
        <v>1201.807122310306</v>
      </c>
      <c r="S8" s="15">
        <f t="shared" si="3"/>
        <v>1179.715848244621</v>
      </c>
      <c r="T8" s="15">
        <f t="shared" si="3"/>
        <v>1303.622110985278</v>
      </c>
      <c r="U8" s="15">
        <f t="shared" si="3"/>
        <v>1327.3440973952438</v>
      </c>
      <c r="V8" s="15">
        <f t="shared" si="3"/>
        <v>1127.0034201585506</v>
      </c>
      <c r="W8" s="15">
        <f t="shared" si="3"/>
        <v>1671.4383397508495</v>
      </c>
      <c r="X8" s="15">
        <f t="shared" si="3"/>
        <v>1554.445182332956</v>
      </c>
      <c r="Y8" s="15">
        <f t="shared" si="3"/>
        <v>1878.037049830125</v>
      </c>
      <c r="Z8" s="15">
        <f t="shared" si="3"/>
        <v>2474.376010192526</v>
      </c>
      <c r="AA8" s="15">
        <f t="shared" si="3"/>
        <v>3584.8771789354482</v>
      </c>
      <c r="AB8" s="15">
        <f t="shared" si="3"/>
        <v>2966.9626398641003</v>
      </c>
      <c r="AC8" s="15">
        <f t="shared" si="3"/>
        <v>3708.351372593432</v>
      </c>
      <c r="AD8" s="15">
        <f t="shared" si="3"/>
        <v>4049.1841902604765</v>
      </c>
      <c r="AE8" s="15">
        <f t="shared" si="3"/>
        <v>4215.907105322764</v>
      </c>
      <c r="AF8" s="15">
        <f t="shared" si="3"/>
        <v>4730.152939977352</v>
      </c>
      <c r="AG8" s="15">
        <f t="shared" si="3"/>
        <v>4933.211471121179</v>
      </c>
      <c r="AH8" s="15">
        <f t="shared" si="3"/>
        <v>5246.851812004532</v>
      </c>
      <c r="AI8" s="15">
        <f t="shared" si="3"/>
        <v>6562.530044167614</v>
      </c>
      <c r="AJ8" s="15">
        <f t="shared" si="3"/>
        <v>7706.035715741793</v>
      </c>
      <c r="AK8" s="15">
        <f t="shared" si="3"/>
        <v>11460.43728992073</v>
      </c>
      <c r="AL8" s="15">
        <f t="shared" si="3"/>
        <v>12381.27406908268</v>
      </c>
      <c r="AM8" s="15">
        <f t="shared" si="3"/>
        <v>14850.841568516427</v>
      </c>
      <c r="AN8" s="15">
        <f t="shared" si="3"/>
        <v>14665.23305322764</v>
      </c>
      <c r="AO8" s="15">
        <f t="shared" si="3"/>
        <v>14666.389883352214</v>
      </c>
      <c r="AP8" s="15">
        <f t="shared" si="3"/>
        <v>12176.807828992078</v>
      </c>
      <c r="AQ8" s="15">
        <f t="shared" si="3"/>
        <v>12869.804824462066</v>
      </c>
      <c r="AR8" s="15">
        <f t="shared" si="3"/>
        <v>14403.454939977357</v>
      </c>
    </row>
    <row r="9" spans="1:44" ht="12.75">
      <c r="A9">
        <v>1969</v>
      </c>
      <c r="B9" s="1">
        <v>21800</v>
      </c>
      <c r="C9" s="15">
        <f t="shared" si="0"/>
        <v>1351.6</v>
      </c>
      <c r="D9" s="11">
        <v>25385</v>
      </c>
      <c r="E9" s="5">
        <v>815.47</v>
      </c>
      <c r="F9" s="14">
        <v>-0.07647791619479045</v>
      </c>
      <c r="G9" s="15">
        <f t="shared" si="1"/>
        <v>1351.6</v>
      </c>
      <c r="I9" s="15">
        <f>G9</f>
        <v>1351.6</v>
      </c>
      <c r="J9" s="15">
        <f>I9*J$6+I9</f>
        <v>1216.7665174684537</v>
      </c>
      <c r="K9" s="15">
        <f aca="true" t="shared" si="4" ref="K9:AR9">J9*K$6+J9</f>
        <v>1422.804012410021</v>
      </c>
      <c r="L9" s="15">
        <f t="shared" si="4"/>
        <v>1532.709460801746</v>
      </c>
      <c r="M9" s="15">
        <f t="shared" si="4"/>
        <v>1535.4608262719655</v>
      </c>
      <c r="N9" s="15">
        <f t="shared" si="4"/>
        <v>1255.4016554870195</v>
      </c>
      <c r="O9" s="15">
        <f t="shared" si="4"/>
        <v>1378.1854832182667</v>
      </c>
      <c r="P9" s="15">
        <f t="shared" si="4"/>
        <v>1631.990660600635</v>
      </c>
      <c r="Q9" s="15">
        <f t="shared" si="4"/>
        <v>1475.2457012520385</v>
      </c>
      <c r="R9" s="15">
        <f t="shared" si="4"/>
        <v>1429.168616871252</v>
      </c>
      <c r="S9" s="15">
        <f t="shared" si="4"/>
        <v>1402.8980489778899</v>
      </c>
      <c r="T9" s="15">
        <f t="shared" si="4"/>
        <v>1550.2452720517</v>
      </c>
      <c r="U9" s="15">
        <f t="shared" si="4"/>
        <v>1578.4550553668435</v>
      </c>
      <c r="V9" s="15">
        <f t="shared" si="4"/>
        <v>1340.2133248310788</v>
      </c>
      <c r="W9" s="15">
        <f t="shared" si="4"/>
        <v>1987.646083853483</v>
      </c>
      <c r="X9" s="15">
        <f t="shared" si="4"/>
        <v>1848.5198082087627</v>
      </c>
      <c r="Y9" s="15">
        <f t="shared" si="4"/>
        <v>2233.3297607514683</v>
      </c>
      <c r="Z9" s="15">
        <f t="shared" si="4"/>
        <v>2942.485923455185</v>
      </c>
      <c r="AA9" s="15">
        <f t="shared" si="4"/>
        <v>4263.075051197469</v>
      </c>
      <c r="AB9" s="15">
        <f t="shared" si="4"/>
        <v>3528.261576759415</v>
      </c>
      <c r="AC9" s="15">
        <f t="shared" si="4"/>
        <v>4409.908465056961</v>
      </c>
      <c r="AD9" s="15">
        <f t="shared" si="4"/>
        <v>4815.221062700039</v>
      </c>
      <c r="AE9" s="15">
        <f t="shared" si="4"/>
        <v>5013.485121463697</v>
      </c>
      <c r="AF9" s="15">
        <f t="shared" si="4"/>
        <v>5625.017533446971</v>
      </c>
      <c r="AG9" s="15">
        <f t="shared" si="4"/>
        <v>5866.491289685704</v>
      </c>
      <c r="AH9" s="15">
        <f t="shared" si="4"/>
        <v>6239.467055808309</v>
      </c>
      <c r="AI9" s="15">
        <f t="shared" si="4"/>
        <v>7804.049262388564</v>
      </c>
      <c r="AJ9" s="15">
        <f t="shared" si="4"/>
        <v>9163.886784308437</v>
      </c>
      <c r="AK9" s="15">
        <f t="shared" si="4"/>
        <v>13628.55736691724</v>
      </c>
      <c r="AL9" s="15">
        <f t="shared" si="4"/>
        <v>14723.600824064653</v>
      </c>
      <c r="AM9" s="15">
        <f t="shared" si="4"/>
        <v>17660.3685481992</v>
      </c>
      <c r="AN9" s="15">
        <f t="shared" si="4"/>
        <v>17439.646054422603</v>
      </c>
      <c r="AO9" s="15">
        <f t="shared" si="4"/>
        <v>17441.021737157713</v>
      </c>
      <c r="AP9" s="15">
        <f t="shared" si="4"/>
        <v>14480.453044256687</v>
      </c>
      <c r="AQ9" s="15">
        <f t="shared" si="4"/>
        <v>15304.553300550602</v>
      </c>
      <c r="AR9" s="15">
        <f t="shared" si="4"/>
        <v>17128.343968508958</v>
      </c>
    </row>
    <row r="10" spans="1:44" ht="12.75">
      <c r="A10">
        <v>1970</v>
      </c>
      <c r="B10" s="1">
        <v>23178</v>
      </c>
      <c r="C10" s="15">
        <f t="shared" si="0"/>
        <v>1437.036</v>
      </c>
      <c r="D10" s="11">
        <v>25750</v>
      </c>
      <c r="E10" s="5">
        <v>734.12</v>
      </c>
      <c r="F10" s="14">
        <v>-0.09975842152378385</v>
      </c>
      <c r="G10" s="15">
        <f t="shared" si="1"/>
        <v>1437.036</v>
      </c>
      <c r="J10" s="15">
        <f>G10</f>
        <v>1437.036</v>
      </c>
      <c r="K10" s="15">
        <f aca="true" t="shared" si="5" ref="K10:AR10">J10*K$6+J10</f>
        <v>1680.3721646052416</v>
      </c>
      <c r="L10" s="15">
        <f t="shared" si="5"/>
        <v>1810.1736373344957</v>
      </c>
      <c r="M10" s="15">
        <f t="shared" si="5"/>
        <v>1813.4230785157738</v>
      </c>
      <c r="N10" s="15">
        <f t="shared" si="5"/>
        <v>1482.6652011660217</v>
      </c>
      <c r="O10" s="15">
        <f t="shared" si="5"/>
        <v>1627.676407617283</v>
      </c>
      <c r="P10" s="15">
        <f t="shared" si="5"/>
        <v>1927.4275691167654</v>
      </c>
      <c r="Q10" s="15">
        <f t="shared" si="5"/>
        <v>1742.3072965182803</v>
      </c>
      <c r="R10" s="15">
        <f t="shared" si="5"/>
        <v>1687.8889442053069</v>
      </c>
      <c r="S10" s="15">
        <f t="shared" si="5"/>
        <v>1656.862653408162</v>
      </c>
      <c r="T10" s="15">
        <f t="shared" si="5"/>
        <v>1830.883931128426</v>
      </c>
      <c r="U10" s="15">
        <f t="shared" si="5"/>
        <v>1864.2004907099658</v>
      </c>
      <c r="V10" s="15">
        <f t="shared" si="5"/>
        <v>1582.8302043262684</v>
      </c>
      <c r="W10" s="15">
        <f t="shared" si="5"/>
        <v>2347.4667791641696</v>
      </c>
      <c r="X10" s="15">
        <f t="shared" si="5"/>
        <v>2183.15467509399</v>
      </c>
      <c r="Y10" s="15">
        <f t="shared" si="5"/>
        <v>2637.6262166948186</v>
      </c>
      <c r="Z10" s="15">
        <f t="shared" si="5"/>
        <v>3475.159893695854</v>
      </c>
      <c r="AA10" s="15">
        <f t="shared" si="5"/>
        <v>5034.813360921921</v>
      </c>
      <c r="AB10" s="15">
        <f t="shared" si="5"/>
        <v>4166.977666158122</v>
      </c>
      <c r="AC10" s="15">
        <f t="shared" si="5"/>
        <v>5208.227815289054</v>
      </c>
      <c r="AD10" s="15">
        <f t="shared" si="5"/>
        <v>5686.913566174468</v>
      </c>
      <c r="AE10" s="15">
        <f t="shared" si="5"/>
        <v>5921.069080695255</v>
      </c>
      <c r="AF10" s="15">
        <f t="shared" si="5"/>
        <v>6643.306320601538</v>
      </c>
      <c r="AG10" s="15">
        <f t="shared" si="5"/>
        <v>6928.493721625892</v>
      </c>
      <c r="AH10" s="15">
        <f t="shared" si="5"/>
        <v>7368.988751157849</v>
      </c>
      <c r="AI10" s="15">
        <f t="shared" si="5"/>
        <v>9216.805011333297</v>
      </c>
      <c r="AJ10" s="15">
        <f t="shared" si="5"/>
        <v>10822.811952759766</v>
      </c>
      <c r="AK10" s="15">
        <f t="shared" si="5"/>
        <v>16095.715392524384</v>
      </c>
      <c r="AL10" s="15">
        <f t="shared" si="5"/>
        <v>17388.992982673135</v>
      </c>
      <c r="AM10" s="15">
        <f t="shared" si="5"/>
        <v>20857.399519697054</v>
      </c>
      <c r="AN10" s="15">
        <f t="shared" si="5"/>
        <v>20596.719952160413</v>
      </c>
      <c r="AO10" s="15">
        <f t="shared" si="5"/>
        <v>20598.344672751053</v>
      </c>
      <c r="AP10" s="15">
        <f t="shared" si="5"/>
        <v>17101.82851201439</v>
      </c>
      <c r="AQ10" s="15">
        <f t="shared" si="5"/>
        <v>18075.11444559473</v>
      </c>
      <c r="AR10" s="15">
        <f t="shared" si="5"/>
        <v>20229.063299950965</v>
      </c>
    </row>
    <row r="11" spans="1:44" ht="12.75">
      <c r="A11">
        <v>1971</v>
      </c>
      <c r="B11" s="1">
        <v>24138</v>
      </c>
      <c r="C11" s="15">
        <f t="shared" si="0"/>
        <v>1496.556</v>
      </c>
      <c r="D11" s="11">
        <v>26115</v>
      </c>
      <c r="E11" s="5">
        <v>858.43</v>
      </c>
      <c r="F11" s="14">
        <v>0.16933198932054697</v>
      </c>
      <c r="G11" s="15">
        <f t="shared" si="1"/>
        <v>1496.556</v>
      </c>
      <c r="K11" s="15">
        <f>G11</f>
        <v>1496.556</v>
      </c>
      <c r="L11" s="15">
        <f aca="true" t="shared" si="6" ref="L11:AR11">K11*L$6+K11</f>
        <v>1612.1584700441506</v>
      </c>
      <c r="M11" s="15">
        <f t="shared" si="6"/>
        <v>1615.052454364363</v>
      </c>
      <c r="N11" s="15">
        <f t="shared" si="6"/>
        <v>1320.4762311196023</v>
      </c>
      <c r="O11" s="15">
        <f t="shared" si="6"/>
        <v>1449.6246398192052</v>
      </c>
      <c r="P11" s="15">
        <f t="shared" si="6"/>
        <v>1716.585976538565</v>
      </c>
      <c r="Q11" s="15">
        <f t="shared" si="6"/>
        <v>1551.7160384888698</v>
      </c>
      <c r="R11" s="15">
        <f t="shared" si="6"/>
        <v>1503.2505179455522</v>
      </c>
      <c r="S11" s="15">
        <f t="shared" si="6"/>
        <v>1475.618197779668</v>
      </c>
      <c r="T11" s="15">
        <f t="shared" si="6"/>
        <v>1630.6032616753848</v>
      </c>
      <c r="U11" s="15">
        <f t="shared" si="6"/>
        <v>1660.2753177778043</v>
      </c>
      <c r="V11" s="15">
        <f t="shared" si="6"/>
        <v>1409.6841694721766</v>
      </c>
      <c r="W11" s="15">
        <f t="shared" si="6"/>
        <v>2090.677034027237</v>
      </c>
      <c r="X11" s="15">
        <f t="shared" si="6"/>
        <v>1944.3390558111912</v>
      </c>
      <c r="Y11" s="15">
        <f t="shared" si="6"/>
        <v>2349.095886909825</v>
      </c>
      <c r="Z11" s="15">
        <f t="shared" si="6"/>
        <v>3095.0116286243506</v>
      </c>
      <c r="AA11" s="15">
        <f t="shared" si="6"/>
        <v>4484.05436776441</v>
      </c>
      <c r="AB11" s="15">
        <f t="shared" si="6"/>
        <v>3711.1513505818784</v>
      </c>
      <c r="AC11" s="15">
        <f t="shared" si="6"/>
        <v>4638.498988805147</v>
      </c>
      <c r="AD11" s="15">
        <f t="shared" si="6"/>
        <v>5064.821233181508</v>
      </c>
      <c r="AE11" s="15">
        <f t="shared" si="6"/>
        <v>5273.36244064164</v>
      </c>
      <c r="AF11" s="15">
        <f t="shared" si="6"/>
        <v>5916.594039910073</v>
      </c>
      <c r="AG11" s="15">
        <f t="shared" si="6"/>
        <v>6170.584748109925</v>
      </c>
      <c r="AH11" s="15">
        <f t="shared" si="6"/>
        <v>6562.893959903549</v>
      </c>
      <c r="AI11" s="15">
        <f t="shared" si="6"/>
        <v>8208.577320596909</v>
      </c>
      <c r="AJ11" s="15">
        <f t="shared" si="6"/>
        <v>9638.902920401204</v>
      </c>
      <c r="AK11" s="15">
        <f t="shared" si="6"/>
        <v>14335.002657362871</v>
      </c>
      <c r="AL11" s="15">
        <f t="shared" si="6"/>
        <v>15486.80841680744</v>
      </c>
      <c r="AM11" s="15">
        <f t="shared" si="6"/>
        <v>18575.805439465083</v>
      </c>
      <c r="AN11" s="15">
        <f t="shared" si="6"/>
        <v>18343.641649150206</v>
      </c>
      <c r="AO11" s="15">
        <f t="shared" si="6"/>
        <v>18345.08864131031</v>
      </c>
      <c r="AP11" s="15">
        <f t="shared" si="6"/>
        <v>15231.056910918782</v>
      </c>
      <c r="AQ11" s="15">
        <f t="shared" si="6"/>
        <v>16097.874949384352</v>
      </c>
      <c r="AR11" s="15">
        <f t="shared" si="6"/>
        <v>18016.203013594597</v>
      </c>
    </row>
    <row r="12" spans="1:44" ht="12.75">
      <c r="A12">
        <v>1972</v>
      </c>
      <c r="B12" s="1">
        <v>26560</v>
      </c>
      <c r="C12" s="15">
        <f t="shared" si="0"/>
        <v>1646.72</v>
      </c>
      <c r="D12" s="11">
        <v>26483</v>
      </c>
      <c r="E12" s="5">
        <v>924.74</v>
      </c>
      <c r="F12" s="14">
        <v>0.07724566941975475</v>
      </c>
      <c r="G12" s="15">
        <f t="shared" si="1"/>
        <v>1646.72</v>
      </c>
      <c r="L12" s="15">
        <f>G12</f>
        <v>1646.72</v>
      </c>
      <c r="M12" s="15">
        <f aca="true" t="shared" si="7" ref="M12:AR12">L12*M$6+L12</f>
        <v>1649.6760256937084</v>
      </c>
      <c r="N12" s="15">
        <f t="shared" si="7"/>
        <v>1348.7846633648376</v>
      </c>
      <c r="O12" s="15">
        <f t="shared" si="7"/>
        <v>1480.7017617925037</v>
      </c>
      <c r="P12" s="15">
        <f t="shared" si="7"/>
        <v>1753.3862283452645</v>
      </c>
      <c r="Q12" s="15">
        <f t="shared" si="7"/>
        <v>1584.9818007223653</v>
      </c>
      <c r="R12" s="15">
        <f t="shared" si="7"/>
        <v>1535.4772740445962</v>
      </c>
      <c r="S12" s="15">
        <f t="shared" si="7"/>
        <v>1507.252570884789</v>
      </c>
      <c r="T12" s="15">
        <f t="shared" si="7"/>
        <v>1665.5602119514674</v>
      </c>
      <c r="U12" s="15">
        <f t="shared" si="7"/>
        <v>1695.868379003828</v>
      </c>
      <c r="V12" s="15">
        <f t="shared" si="7"/>
        <v>1439.905045742587</v>
      </c>
      <c r="W12" s="15">
        <f t="shared" si="7"/>
        <v>2135.497067716331</v>
      </c>
      <c r="X12" s="15">
        <f t="shared" si="7"/>
        <v>1986.021888963384</v>
      </c>
      <c r="Y12" s="15">
        <f t="shared" si="7"/>
        <v>2399.4559162575424</v>
      </c>
      <c r="Z12" s="15">
        <f t="shared" si="7"/>
        <v>3161.36263511906</v>
      </c>
      <c r="AA12" s="15">
        <f t="shared" si="7"/>
        <v>4580.183738564353</v>
      </c>
      <c r="AB12" s="15">
        <f t="shared" si="7"/>
        <v>3790.7111897398186</v>
      </c>
      <c r="AC12" s="15">
        <f t="shared" si="7"/>
        <v>4737.939350736423</v>
      </c>
      <c r="AD12" s="15">
        <f t="shared" si="7"/>
        <v>5173.4011116638185</v>
      </c>
      <c r="AE12" s="15">
        <f t="shared" si="7"/>
        <v>5386.413035447802</v>
      </c>
      <c r="AF12" s="15">
        <f t="shared" si="7"/>
        <v>6043.4342643337595</v>
      </c>
      <c r="AG12" s="15">
        <f t="shared" si="7"/>
        <v>6302.8700374159225</v>
      </c>
      <c r="AH12" s="15">
        <f t="shared" si="7"/>
        <v>6703.589592750395</v>
      </c>
      <c r="AI12" s="15">
        <f t="shared" si="7"/>
        <v>8384.553191599802</v>
      </c>
      <c r="AJ12" s="15">
        <f t="shared" si="7"/>
        <v>9845.542179639682</v>
      </c>
      <c r="AK12" s="15">
        <f t="shared" si="7"/>
        <v>14642.317126111124</v>
      </c>
      <c r="AL12" s="15">
        <f t="shared" si="7"/>
        <v>15818.815352207108</v>
      </c>
      <c r="AM12" s="15">
        <f t="shared" si="7"/>
        <v>18974.034439950687</v>
      </c>
      <c r="AN12" s="15">
        <f t="shared" si="7"/>
        <v>18736.893511257214</v>
      </c>
      <c r="AO12" s="15">
        <f t="shared" si="7"/>
        <v>18738.37152410407</v>
      </c>
      <c r="AP12" s="15">
        <f t="shared" si="7"/>
        <v>15557.581033371542</v>
      </c>
      <c r="AQ12" s="15">
        <f t="shared" si="7"/>
        <v>16442.981958172026</v>
      </c>
      <c r="AR12" s="15">
        <f t="shared" si="7"/>
        <v>18402.43523065943</v>
      </c>
    </row>
    <row r="13" spans="1:44" ht="12.75">
      <c r="A13">
        <v>1973</v>
      </c>
      <c r="B13" s="1">
        <v>28509</v>
      </c>
      <c r="C13" s="15">
        <f t="shared" si="0"/>
        <v>1767.558</v>
      </c>
      <c r="D13" s="11">
        <v>26847</v>
      </c>
      <c r="E13" s="5">
        <v>926.4</v>
      </c>
      <c r="F13" s="14">
        <v>0.0017950991630079462</v>
      </c>
      <c r="G13" s="15">
        <f t="shared" si="1"/>
        <v>1767.558</v>
      </c>
      <c r="L13" s="15">
        <f aca="true" t="shared" si="8" ref="L13:L44">K13*L$6+K13</f>
        <v>0</v>
      </c>
      <c r="M13" s="15">
        <f>G13</f>
        <v>1767.558</v>
      </c>
      <c r="N13" s="15">
        <f aca="true" t="shared" si="9" ref="N13:AR13">M13*N$6+M13</f>
        <v>1445.165647603627</v>
      </c>
      <c r="O13" s="15">
        <f t="shared" si="9"/>
        <v>1586.5092320595854</v>
      </c>
      <c r="P13" s="15">
        <f t="shared" si="9"/>
        <v>1878.6790901554405</v>
      </c>
      <c r="Q13" s="15">
        <f t="shared" si="9"/>
        <v>1698.2408776554405</v>
      </c>
      <c r="R13" s="15">
        <f t="shared" si="9"/>
        <v>1645.19887376943</v>
      </c>
      <c r="S13" s="15">
        <f t="shared" si="9"/>
        <v>1614.9572996113989</v>
      </c>
      <c r="T13" s="15">
        <f t="shared" si="9"/>
        <v>1784.5772329015545</v>
      </c>
      <c r="U13" s="15">
        <f t="shared" si="9"/>
        <v>1817.051150388601</v>
      </c>
      <c r="V13" s="15">
        <f t="shared" si="9"/>
        <v>1542.7972784974093</v>
      </c>
      <c r="W13" s="15">
        <f t="shared" si="9"/>
        <v>2288.0946726683937</v>
      </c>
      <c r="X13" s="15">
        <f t="shared" si="9"/>
        <v>2127.938348704663</v>
      </c>
      <c r="Y13" s="15">
        <f t="shared" si="9"/>
        <v>2570.9154005829014</v>
      </c>
      <c r="Z13" s="15">
        <f t="shared" si="9"/>
        <v>3387.266184132124</v>
      </c>
      <c r="AA13" s="15">
        <f t="shared" si="9"/>
        <v>4907.472911334197</v>
      </c>
      <c r="AB13" s="15">
        <f t="shared" si="9"/>
        <v>4061.5865083549224</v>
      </c>
      <c r="AC13" s="15">
        <f t="shared" si="9"/>
        <v>5076.501369041451</v>
      </c>
      <c r="AD13" s="15">
        <f t="shared" si="9"/>
        <v>5543.0802046632125</v>
      </c>
      <c r="AE13" s="15">
        <f t="shared" si="9"/>
        <v>5771.313460233161</v>
      </c>
      <c r="AF13" s="15">
        <f t="shared" si="9"/>
        <v>6475.283883031088</v>
      </c>
      <c r="AG13" s="15">
        <f t="shared" si="9"/>
        <v>6753.258327137305</v>
      </c>
      <c r="AH13" s="15">
        <f t="shared" si="9"/>
        <v>7182.6123607512955</v>
      </c>
      <c r="AI13" s="15">
        <f t="shared" si="9"/>
        <v>8983.693670401555</v>
      </c>
      <c r="AJ13" s="15">
        <f t="shared" si="9"/>
        <v>10549.081500194301</v>
      </c>
      <c r="AK13" s="15">
        <f t="shared" si="9"/>
        <v>15688.622718458551</v>
      </c>
      <c r="AL13" s="15">
        <f t="shared" si="9"/>
        <v>16949.190744624357</v>
      </c>
      <c r="AM13" s="15">
        <f t="shared" si="9"/>
        <v>20329.87437791451</v>
      </c>
      <c r="AN13" s="15">
        <f t="shared" si="9"/>
        <v>20075.787915414512</v>
      </c>
      <c r="AO13" s="15">
        <f t="shared" si="9"/>
        <v>20077.371543588088</v>
      </c>
      <c r="AP13" s="15">
        <f t="shared" si="9"/>
        <v>16669.28923490933</v>
      </c>
      <c r="AQ13" s="15">
        <f t="shared" si="9"/>
        <v>17617.958830310883</v>
      </c>
      <c r="AR13" s="15">
        <f t="shared" si="9"/>
        <v>19717.43003160622</v>
      </c>
    </row>
    <row r="14" spans="1:44" ht="12.75">
      <c r="A14">
        <v>1974</v>
      </c>
      <c r="B14" s="1">
        <v>31085</v>
      </c>
      <c r="C14" s="15">
        <f t="shared" si="0"/>
        <v>1927.27</v>
      </c>
      <c r="D14" s="11">
        <v>27211</v>
      </c>
      <c r="E14" s="5">
        <v>757.43</v>
      </c>
      <c r="F14" s="14">
        <v>-0.1823942141623489</v>
      </c>
      <c r="G14" s="15">
        <f t="shared" si="1"/>
        <v>1927.27</v>
      </c>
      <c r="L14" s="15">
        <f t="shared" si="8"/>
        <v>0</v>
      </c>
      <c r="M14" s="15">
        <f aca="true" t="shared" si="10" ref="M14:M44">L14*M$6+L14</f>
        <v>0</v>
      </c>
      <c r="N14" s="15">
        <f>G14</f>
        <v>1927.27</v>
      </c>
      <c r="O14" s="15">
        <f aca="true" t="shared" si="11" ref="O14:AR14">N14*O$6+N14</f>
        <v>2115.7655198500192</v>
      </c>
      <c r="P14" s="15">
        <f t="shared" si="11"/>
        <v>2505.4026547667772</v>
      </c>
      <c r="Q14" s="15">
        <f t="shared" si="11"/>
        <v>2264.7706176148295</v>
      </c>
      <c r="R14" s="15">
        <f t="shared" si="11"/>
        <v>2194.0339079518903</v>
      </c>
      <c r="S14" s="15">
        <f t="shared" si="11"/>
        <v>2153.7038055001785</v>
      </c>
      <c r="T14" s="15">
        <f t="shared" si="11"/>
        <v>2379.908607264038</v>
      </c>
      <c r="U14" s="15">
        <f t="shared" si="11"/>
        <v>2423.215758287895</v>
      </c>
      <c r="V14" s="15">
        <f t="shared" si="11"/>
        <v>2057.471346527072</v>
      </c>
      <c r="W14" s="15">
        <f t="shared" si="11"/>
        <v>3051.39845187014</v>
      </c>
      <c r="X14" s="15">
        <f t="shared" si="11"/>
        <v>2837.8143004634094</v>
      </c>
      <c r="Y14" s="15">
        <f t="shared" si="11"/>
        <v>3428.5676055873155</v>
      </c>
      <c r="Z14" s="15">
        <f t="shared" si="11"/>
        <v>4517.251368047213</v>
      </c>
      <c r="AA14" s="15">
        <f t="shared" si="11"/>
        <v>6544.596000818559</v>
      </c>
      <c r="AB14" s="15">
        <f t="shared" si="11"/>
        <v>5416.523595711817</v>
      </c>
      <c r="AC14" s="15">
        <f t="shared" si="11"/>
        <v>6770.012011935098</v>
      </c>
      <c r="AD14" s="15">
        <f t="shared" si="11"/>
        <v>7392.240608373052</v>
      </c>
      <c r="AE14" s="15">
        <f t="shared" si="11"/>
        <v>7696.612018800419</v>
      </c>
      <c r="AF14" s="15">
        <f t="shared" si="11"/>
        <v>8635.425558269413</v>
      </c>
      <c r="AG14" s="15">
        <f t="shared" si="11"/>
        <v>9006.131717650476</v>
      </c>
      <c r="AH14" s="15">
        <f t="shared" si="11"/>
        <v>9578.71739302642</v>
      </c>
      <c r="AI14" s="15">
        <f t="shared" si="11"/>
        <v>11980.63580383666</v>
      </c>
      <c r="AJ14" s="15">
        <f t="shared" si="11"/>
        <v>14068.233864119458</v>
      </c>
      <c r="AK14" s="15">
        <f t="shared" si="11"/>
        <v>20922.315692143173</v>
      </c>
      <c r="AL14" s="15">
        <f t="shared" si="11"/>
        <v>22603.406675600392</v>
      </c>
      <c r="AM14" s="15">
        <f t="shared" si="11"/>
        <v>27111.879567088712</v>
      </c>
      <c r="AN14" s="15">
        <f t="shared" si="11"/>
        <v>26773.03037191556</v>
      </c>
      <c r="AO14" s="15">
        <f t="shared" si="11"/>
        <v>26775.142295261612</v>
      </c>
      <c r="AP14" s="15">
        <f t="shared" si="11"/>
        <v>22230.130585400635</v>
      </c>
      <c r="AQ14" s="15">
        <f t="shared" si="11"/>
        <v>23495.274449124012</v>
      </c>
      <c r="AR14" s="15">
        <f t="shared" si="11"/>
        <v>26295.125019077674</v>
      </c>
    </row>
    <row r="15" spans="1:44" ht="12.75">
      <c r="A15">
        <v>1975</v>
      </c>
      <c r="B15" s="1">
        <v>32681</v>
      </c>
      <c r="C15" s="15">
        <f t="shared" si="0"/>
        <v>2026.222</v>
      </c>
      <c r="D15" s="11">
        <v>27576</v>
      </c>
      <c r="E15" s="5">
        <v>831.51</v>
      </c>
      <c r="F15" s="14">
        <v>0.09780441756994052</v>
      </c>
      <c r="G15" s="15">
        <f t="shared" si="1"/>
        <v>2026.222</v>
      </c>
      <c r="L15" s="15">
        <f t="shared" si="8"/>
        <v>0</v>
      </c>
      <c r="M15" s="15">
        <f t="shared" si="10"/>
        <v>0</v>
      </c>
      <c r="N15" s="15">
        <f aca="true" t="shared" si="12" ref="N15:N44">M15*N$6+M15</f>
        <v>0</v>
      </c>
      <c r="O15" s="15">
        <f>G15</f>
        <v>2026.222</v>
      </c>
      <c r="P15" s="15">
        <f aca="true" t="shared" si="13" ref="P15:AR15">O15*P$6+O15</f>
        <v>2399.3688952387824</v>
      </c>
      <c r="Q15" s="15">
        <f t="shared" si="13"/>
        <v>2168.9208975718875</v>
      </c>
      <c r="R15" s="15">
        <f t="shared" si="13"/>
        <v>2101.177909995069</v>
      </c>
      <c r="S15" s="15">
        <f t="shared" si="13"/>
        <v>2062.5546598838255</v>
      </c>
      <c r="T15" s="15">
        <f t="shared" si="13"/>
        <v>2279.186012242787</v>
      </c>
      <c r="U15" s="15">
        <f t="shared" si="13"/>
        <v>2320.660316147731</v>
      </c>
      <c r="V15" s="15">
        <f t="shared" si="13"/>
        <v>1970.3949552019817</v>
      </c>
      <c r="W15" s="15">
        <f t="shared" si="13"/>
        <v>2922.2570345997037</v>
      </c>
      <c r="X15" s="15">
        <f t="shared" si="13"/>
        <v>2717.7122008875413</v>
      </c>
      <c r="Y15" s="15">
        <f t="shared" si="13"/>
        <v>3283.463619078543</v>
      </c>
      <c r="Z15" s="15">
        <f t="shared" si="13"/>
        <v>4326.07206025183</v>
      </c>
      <c r="AA15" s="15">
        <f t="shared" si="13"/>
        <v>6267.615325780808</v>
      </c>
      <c r="AB15" s="15">
        <f t="shared" si="13"/>
        <v>5187.285249798559</v>
      </c>
      <c r="AC15" s="15">
        <f t="shared" si="13"/>
        <v>6483.491270724344</v>
      </c>
      <c r="AD15" s="15">
        <f t="shared" si="13"/>
        <v>7079.385881588915</v>
      </c>
      <c r="AE15" s="15">
        <f t="shared" si="13"/>
        <v>7370.875672018376</v>
      </c>
      <c r="AF15" s="15">
        <f t="shared" si="13"/>
        <v>8269.956704260921</v>
      </c>
      <c r="AG15" s="15">
        <f t="shared" si="13"/>
        <v>8624.973821529504</v>
      </c>
      <c r="AH15" s="15">
        <f t="shared" si="13"/>
        <v>9173.326501184589</v>
      </c>
      <c r="AI15" s="15">
        <f t="shared" si="13"/>
        <v>11473.590817115846</v>
      </c>
      <c r="AJ15" s="15">
        <f t="shared" si="13"/>
        <v>13472.837461990832</v>
      </c>
      <c r="AK15" s="15">
        <f t="shared" si="13"/>
        <v>20036.84054241079</v>
      </c>
      <c r="AL15" s="15">
        <f t="shared" si="13"/>
        <v>21646.78432054936</v>
      </c>
      <c r="AM15" s="15">
        <f t="shared" si="13"/>
        <v>25964.44942730694</v>
      </c>
      <c r="AN15" s="15">
        <f t="shared" si="13"/>
        <v>25639.941022429066</v>
      </c>
      <c r="AO15" s="15">
        <f t="shared" si="13"/>
        <v>25641.963564863912</v>
      </c>
      <c r="AP15" s="15">
        <f t="shared" si="13"/>
        <v>21289.306037185357</v>
      </c>
      <c r="AQ15" s="15">
        <f t="shared" si="13"/>
        <v>22500.906427583544</v>
      </c>
      <c r="AR15" s="15">
        <f t="shared" si="13"/>
        <v>25182.261600606118</v>
      </c>
    </row>
    <row r="16" spans="1:44" ht="12.75">
      <c r="A16">
        <v>1976</v>
      </c>
      <c r="B16" s="1">
        <v>35382</v>
      </c>
      <c r="C16" s="15">
        <f t="shared" si="0"/>
        <v>2193.684</v>
      </c>
      <c r="D16" s="11">
        <v>27942</v>
      </c>
      <c r="E16" s="5">
        <v>984.64</v>
      </c>
      <c r="F16" s="14">
        <v>0.18415893976019532</v>
      </c>
      <c r="G16" s="15">
        <f t="shared" si="1"/>
        <v>2193.684</v>
      </c>
      <c r="L16" s="15">
        <f t="shared" si="8"/>
        <v>0</v>
      </c>
      <c r="M16" s="15">
        <f t="shared" si="10"/>
        <v>0</v>
      </c>
      <c r="N16" s="15">
        <f t="shared" si="12"/>
        <v>0</v>
      </c>
      <c r="O16" s="15">
        <f aca="true" t="shared" si="14" ref="O16:O44">N16*O$6+N16</f>
        <v>0</v>
      </c>
      <c r="P16" s="15">
        <f>G16</f>
        <v>2193.684</v>
      </c>
      <c r="Q16" s="15">
        <f aca="true" t="shared" si="15" ref="Q16:AR16">P16*Q$6+P16</f>
        <v>1982.991060570361</v>
      </c>
      <c r="R16" s="15">
        <f t="shared" si="15"/>
        <v>1921.0553122765682</v>
      </c>
      <c r="S16" s="15">
        <f t="shared" si="15"/>
        <v>1885.7430241306467</v>
      </c>
      <c r="T16" s="15">
        <f t="shared" si="15"/>
        <v>2083.80374439389</v>
      </c>
      <c r="U16" s="15">
        <f t="shared" si="15"/>
        <v>2121.7226809392264</v>
      </c>
      <c r="V16" s="15">
        <f t="shared" si="15"/>
        <v>1801.48367159571</v>
      </c>
      <c r="W16" s="15">
        <f t="shared" si="15"/>
        <v>2671.7477722619433</v>
      </c>
      <c r="X16" s="15">
        <f t="shared" si="15"/>
        <v>2484.7374588885277</v>
      </c>
      <c r="Y16" s="15">
        <f t="shared" si="15"/>
        <v>3001.990073326292</v>
      </c>
      <c r="Z16" s="15">
        <f t="shared" si="15"/>
        <v>3955.221341850829</v>
      </c>
      <c r="AA16" s="15">
        <f t="shared" si="15"/>
        <v>5730.326622806306</v>
      </c>
      <c r="AB16" s="15">
        <f t="shared" si="15"/>
        <v>4742.607390843355</v>
      </c>
      <c r="AC16" s="15">
        <f t="shared" si="15"/>
        <v>5927.696692638934</v>
      </c>
      <c r="AD16" s="15">
        <f t="shared" si="15"/>
        <v>6472.5084871628205</v>
      </c>
      <c r="AE16" s="15">
        <f t="shared" si="15"/>
        <v>6739.01043719532</v>
      </c>
      <c r="AF16" s="15">
        <f t="shared" si="15"/>
        <v>7561.018123903153</v>
      </c>
      <c r="AG16" s="15">
        <f t="shared" si="15"/>
        <v>7885.601547245693</v>
      </c>
      <c r="AH16" s="15">
        <f t="shared" si="15"/>
        <v>8386.946922733181</v>
      </c>
      <c r="AI16" s="15">
        <f t="shared" si="15"/>
        <v>10490.022042045824</v>
      </c>
      <c r="AJ16" s="15">
        <f t="shared" si="15"/>
        <v>12317.884104281768</v>
      </c>
      <c r="AK16" s="15">
        <f t="shared" si="15"/>
        <v>18319.19076539649</v>
      </c>
      <c r="AL16" s="15">
        <f t="shared" si="15"/>
        <v>19791.122786358468</v>
      </c>
      <c r="AM16" s="15">
        <f t="shared" si="15"/>
        <v>23738.65785728794</v>
      </c>
      <c r="AN16" s="15">
        <f t="shared" si="15"/>
        <v>23441.967799723756</v>
      </c>
      <c r="AO16" s="15">
        <f t="shared" si="15"/>
        <v>23443.81696055411</v>
      </c>
      <c r="AP16" s="15">
        <f t="shared" si="15"/>
        <v>19464.28917935489</v>
      </c>
      <c r="AQ16" s="15">
        <f t="shared" si="15"/>
        <v>20572.025632921675</v>
      </c>
      <c r="AR16" s="15">
        <f t="shared" si="15"/>
        <v>23023.522754956124</v>
      </c>
    </row>
    <row r="17" spans="1:44" ht="12.75">
      <c r="A17">
        <v>1977</v>
      </c>
      <c r="B17" s="1">
        <v>38961</v>
      </c>
      <c r="C17" s="15">
        <f t="shared" si="0"/>
        <v>2415.582</v>
      </c>
      <c r="D17" s="11">
        <v>28307</v>
      </c>
      <c r="E17" s="5">
        <v>890.07</v>
      </c>
      <c r="F17" s="14">
        <v>-0.09604525511862197</v>
      </c>
      <c r="G17" s="15">
        <f t="shared" si="1"/>
        <v>2415.582</v>
      </c>
      <c r="L17" s="15">
        <f t="shared" si="8"/>
        <v>0</v>
      </c>
      <c r="M17" s="15">
        <f t="shared" si="10"/>
        <v>0</v>
      </c>
      <c r="N17" s="15">
        <f t="shared" si="12"/>
        <v>0</v>
      </c>
      <c r="O17" s="15">
        <f t="shared" si="14"/>
        <v>0</v>
      </c>
      <c r="P17" s="15">
        <f aca="true" t="shared" si="16" ref="P17:P44">O17*P$6+O17</f>
        <v>0</v>
      </c>
      <c r="Q17" s="15">
        <f>G17</f>
        <v>2415.582</v>
      </c>
      <c r="R17" s="15">
        <f aca="true" t="shared" si="17" ref="R17:AR17">Q17*R$6+Q17</f>
        <v>2340.134923253227</v>
      </c>
      <c r="S17" s="15">
        <f t="shared" si="17"/>
        <v>2297.1192338130704</v>
      </c>
      <c r="T17" s="15">
        <f t="shared" si="17"/>
        <v>2538.3870439853044</v>
      </c>
      <c r="U17" s="15">
        <f t="shared" si="17"/>
        <v>2584.5780240655226</v>
      </c>
      <c r="V17" s="15">
        <f t="shared" si="17"/>
        <v>2194.4786423539717</v>
      </c>
      <c r="W17" s="15">
        <f t="shared" si="17"/>
        <v>3254.5914883548476</v>
      </c>
      <c r="X17" s="15">
        <f t="shared" si="17"/>
        <v>3026.7847393575776</v>
      </c>
      <c r="Y17" s="15">
        <f t="shared" si="17"/>
        <v>3656.8763871380893</v>
      </c>
      <c r="Z17" s="15">
        <f t="shared" si="17"/>
        <v>4818.055748896153</v>
      </c>
      <c r="AA17" s="15">
        <f t="shared" si="17"/>
        <v>6980.401535542147</v>
      </c>
      <c r="AB17" s="15">
        <f t="shared" si="17"/>
        <v>5777.210636084801</v>
      </c>
      <c r="AC17" s="15">
        <f t="shared" si="17"/>
        <v>7220.828029390945</v>
      </c>
      <c r="AD17" s="15">
        <f t="shared" si="17"/>
        <v>7884.490912400146</v>
      </c>
      <c r="AE17" s="15">
        <f t="shared" si="17"/>
        <v>8209.130456301189</v>
      </c>
      <c r="AF17" s="15">
        <f t="shared" si="17"/>
        <v>9210.459716606558</v>
      </c>
      <c r="AG17" s="15">
        <f t="shared" si="17"/>
        <v>9605.851249384878</v>
      </c>
      <c r="AH17" s="15">
        <f t="shared" si="17"/>
        <v>10216.56548249014</v>
      </c>
      <c r="AI17" s="15">
        <f t="shared" si="17"/>
        <v>12778.427965822912</v>
      </c>
      <c r="AJ17" s="15">
        <f t="shared" si="17"/>
        <v>15005.039463884861</v>
      </c>
      <c r="AK17" s="15">
        <f t="shared" si="17"/>
        <v>22315.53552981226</v>
      </c>
      <c r="AL17" s="15">
        <f t="shared" si="17"/>
        <v>24108.570589706425</v>
      </c>
      <c r="AM17" s="15">
        <f t="shared" si="17"/>
        <v>28917.26330209983</v>
      </c>
      <c r="AN17" s="15">
        <f t="shared" si="17"/>
        <v>28555.850093093795</v>
      </c>
      <c r="AO17" s="15">
        <f t="shared" si="17"/>
        <v>28558.1026497017</v>
      </c>
      <c r="AP17" s="15">
        <f t="shared" si="17"/>
        <v>23710.437994067877</v>
      </c>
      <c r="AQ17" s="15">
        <f t="shared" si="17"/>
        <v>25059.827959149272</v>
      </c>
      <c r="AR17" s="15">
        <f t="shared" si="17"/>
        <v>28046.120958037</v>
      </c>
    </row>
    <row r="18" spans="1:44" ht="12.75">
      <c r="A18">
        <v>1978</v>
      </c>
      <c r="B18" s="1">
        <v>42572</v>
      </c>
      <c r="C18" s="15">
        <f t="shared" si="0"/>
        <v>2639.464</v>
      </c>
      <c r="D18" s="11">
        <v>28674</v>
      </c>
      <c r="E18" s="5">
        <v>862.27</v>
      </c>
      <c r="F18" s="14">
        <v>-0.03123349848888297</v>
      </c>
      <c r="G18" s="15">
        <f t="shared" si="1"/>
        <v>2639.464</v>
      </c>
      <c r="L18" s="15">
        <f t="shared" si="8"/>
        <v>0</v>
      </c>
      <c r="M18" s="15">
        <f t="shared" si="10"/>
        <v>0</v>
      </c>
      <c r="N18" s="15">
        <f t="shared" si="12"/>
        <v>0</v>
      </c>
      <c r="O18" s="15">
        <f t="shared" si="14"/>
        <v>0</v>
      </c>
      <c r="P18" s="15">
        <f t="shared" si="16"/>
        <v>0</v>
      </c>
      <c r="Q18" s="15">
        <f aca="true" t="shared" si="18" ref="Q18:Q44">P18*Q$6+P18</f>
        <v>0</v>
      </c>
      <c r="R18" s="15">
        <f>G18</f>
        <v>2639.464</v>
      </c>
      <c r="S18" s="15">
        <f aca="true" t="shared" si="19" ref="S18:AR18">R18*S$6+R18</f>
        <v>2590.9461292634555</v>
      </c>
      <c r="T18" s="15">
        <f t="shared" si="19"/>
        <v>2863.0747544040732</v>
      </c>
      <c r="U18" s="15">
        <f t="shared" si="19"/>
        <v>2915.1740704883623</v>
      </c>
      <c r="V18" s="15">
        <f t="shared" si="19"/>
        <v>2475.176673663702</v>
      </c>
      <c r="W18" s="15">
        <f t="shared" si="19"/>
        <v>3670.8896495065355</v>
      </c>
      <c r="X18" s="15">
        <f t="shared" si="19"/>
        <v>3413.943903788837</v>
      </c>
      <c r="Y18" s="15">
        <f t="shared" si="19"/>
        <v>4124.631225486218</v>
      </c>
      <c r="Z18" s="15">
        <f t="shared" si="19"/>
        <v>5434.338239576932</v>
      </c>
      <c r="AA18" s="15">
        <f t="shared" si="19"/>
        <v>7873.271910747217</v>
      </c>
      <c r="AB18" s="15">
        <f t="shared" si="19"/>
        <v>6516.179619747877</v>
      </c>
      <c r="AC18" s="15">
        <f t="shared" si="19"/>
        <v>8144.451605923901</v>
      </c>
      <c r="AD18" s="15">
        <f t="shared" si="19"/>
        <v>8893.004294246584</v>
      </c>
      <c r="AE18" s="15">
        <f t="shared" si="19"/>
        <v>9259.168817748505</v>
      </c>
      <c r="AF18" s="15">
        <f t="shared" si="19"/>
        <v>10388.579138692061</v>
      </c>
      <c r="AG18" s="15">
        <f t="shared" si="19"/>
        <v>10834.545611096295</v>
      </c>
      <c r="AH18" s="15">
        <f t="shared" si="19"/>
        <v>11523.376932979232</v>
      </c>
      <c r="AI18" s="15">
        <f t="shared" si="19"/>
        <v>14412.92989444142</v>
      </c>
      <c r="AJ18" s="15">
        <f t="shared" si="19"/>
        <v>16924.34957059854</v>
      </c>
      <c r="AK18" s="15">
        <f t="shared" si="19"/>
        <v>25169.93874429124</v>
      </c>
      <c r="AL18" s="15">
        <f t="shared" si="19"/>
        <v>27192.322771939194</v>
      </c>
      <c r="AM18" s="15">
        <f t="shared" si="19"/>
        <v>32616.100339336874</v>
      </c>
      <c r="AN18" s="15">
        <f t="shared" si="19"/>
        <v>32208.45839321791</v>
      </c>
      <c r="AO18" s="15">
        <f t="shared" si="19"/>
        <v>32210.999076669726</v>
      </c>
      <c r="AP18" s="15">
        <f t="shared" si="19"/>
        <v>26743.264624491174</v>
      </c>
      <c r="AQ18" s="15">
        <f t="shared" si="19"/>
        <v>28265.256454706767</v>
      </c>
      <c r="AR18" s="15">
        <f t="shared" si="19"/>
        <v>31633.529277650858</v>
      </c>
    </row>
    <row r="19" spans="1:44" ht="12.75">
      <c r="A19">
        <v>1979</v>
      </c>
      <c r="B19" s="1">
        <v>47465</v>
      </c>
      <c r="C19" s="15">
        <f t="shared" si="0"/>
        <v>2942.83</v>
      </c>
      <c r="D19" s="11">
        <v>29038</v>
      </c>
      <c r="E19" s="5">
        <v>846.42</v>
      </c>
      <c r="F19" s="14">
        <v>-0.018381713384438777</v>
      </c>
      <c r="G19" s="15">
        <f t="shared" si="1"/>
        <v>2942.83</v>
      </c>
      <c r="L19" s="15">
        <f t="shared" si="8"/>
        <v>0</v>
      </c>
      <c r="M19" s="15">
        <f t="shared" si="10"/>
        <v>0</v>
      </c>
      <c r="N19" s="15">
        <f t="shared" si="12"/>
        <v>0</v>
      </c>
      <c r="O19" s="15">
        <f t="shared" si="14"/>
        <v>0</v>
      </c>
      <c r="P19" s="15">
        <f t="shared" si="16"/>
        <v>0</v>
      </c>
      <c r="Q19" s="15">
        <f t="shared" si="18"/>
        <v>0</v>
      </c>
      <c r="R19" s="15">
        <f aca="true" t="shared" si="20" ref="R19:R44">Q19*R$6+Q19</f>
        <v>0</v>
      </c>
      <c r="S19" s="15">
        <f>G19</f>
        <v>2942.83</v>
      </c>
      <c r="T19" s="15">
        <f aca="true" t="shared" si="21" ref="T19:AR19">S19*T$6+S19</f>
        <v>3251.917199026488</v>
      </c>
      <c r="U19" s="15">
        <f t="shared" si="21"/>
        <v>3311.0922735757663</v>
      </c>
      <c r="V19" s="15">
        <f t="shared" si="21"/>
        <v>2811.3375605491365</v>
      </c>
      <c r="W19" s="15">
        <f t="shared" si="21"/>
        <v>4169.443766215354</v>
      </c>
      <c r="X19" s="15">
        <f t="shared" si="21"/>
        <v>3877.6014772807825</v>
      </c>
      <c r="Y19" s="15">
        <f t="shared" si="21"/>
        <v>4684.809295030836</v>
      </c>
      <c r="Z19" s="15">
        <f t="shared" si="21"/>
        <v>6172.391398242008</v>
      </c>
      <c r="AA19" s="15">
        <f t="shared" si="21"/>
        <v>8942.563689539475</v>
      </c>
      <c r="AB19" s="15">
        <f t="shared" si="21"/>
        <v>7401.160778218853</v>
      </c>
      <c r="AC19" s="15">
        <f t="shared" si="21"/>
        <v>9250.573081685217</v>
      </c>
      <c r="AD19" s="15">
        <f t="shared" si="21"/>
        <v>10100.788870773376</v>
      </c>
      <c r="AE19" s="15">
        <f t="shared" si="21"/>
        <v>10516.683254885284</v>
      </c>
      <c r="AF19" s="15">
        <f t="shared" si="21"/>
        <v>11799.482050754947</v>
      </c>
      <c r="AG19" s="15">
        <f t="shared" si="21"/>
        <v>12306.0165167411</v>
      </c>
      <c r="AH19" s="15">
        <f t="shared" si="21"/>
        <v>13088.400008270128</v>
      </c>
      <c r="AI19" s="15">
        <f t="shared" si="21"/>
        <v>16370.391496065786</v>
      </c>
      <c r="AJ19" s="15">
        <f t="shared" si="21"/>
        <v>19222.894325866593</v>
      </c>
      <c r="AK19" s="15">
        <f t="shared" si="21"/>
        <v>28588.34076026087</v>
      </c>
      <c r="AL19" s="15">
        <f t="shared" si="21"/>
        <v>30885.390598875274</v>
      </c>
      <c r="AM19" s="15">
        <f t="shared" si="21"/>
        <v>37045.787049573504</v>
      </c>
      <c r="AN19" s="15">
        <f t="shared" si="21"/>
        <v>36582.78207438388</v>
      </c>
      <c r="AO19" s="15">
        <f t="shared" si="21"/>
        <v>36585.66781538717</v>
      </c>
      <c r="AP19" s="15">
        <f t="shared" si="21"/>
        <v>30375.344568535726</v>
      </c>
      <c r="AQ19" s="15">
        <f t="shared" si="21"/>
        <v>32104.042501358672</v>
      </c>
      <c r="AR19" s="15">
        <f t="shared" si="21"/>
        <v>35929.77017650813</v>
      </c>
    </row>
    <row r="20" spans="1:44" ht="12.75">
      <c r="A20">
        <v>1980</v>
      </c>
      <c r="B20" s="1">
        <v>51500</v>
      </c>
      <c r="C20" s="15">
        <f t="shared" si="0"/>
        <v>3193</v>
      </c>
      <c r="D20" s="11">
        <v>29403</v>
      </c>
      <c r="E20" s="5">
        <v>935.32</v>
      </c>
      <c r="F20" s="14">
        <v>0.10503059946598627</v>
      </c>
      <c r="G20" s="15">
        <f t="shared" si="1"/>
        <v>3193</v>
      </c>
      <c r="L20" s="15">
        <f t="shared" si="8"/>
        <v>0</v>
      </c>
      <c r="M20" s="15">
        <f t="shared" si="10"/>
        <v>0</v>
      </c>
      <c r="N20" s="15">
        <f t="shared" si="12"/>
        <v>0</v>
      </c>
      <c r="O20" s="15">
        <f t="shared" si="14"/>
        <v>0</v>
      </c>
      <c r="P20" s="15">
        <f t="shared" si="16"/>
        <v>0</v>
      </c>
      <c r="Q20" s="15">
        <f t="shared" si="18"/>
        <v>0</v>
      </c>
      <c r="R20" s="15">
        <f t="shared" si="20"/>
        <v>0</v>
      </c>
      <c r="S20" s="15">
        <f aca="true" t="shared" si="22" ref="S20:S44">R20*S$6+R20</f>
        <v>0</v>
      </c>
      <c r="T20" s="15">
        <f>G20</f>
        <v>3193</v>
      </c>
      <c r="U20" s="15">
        <f aca="true" t="shared" si="23" ref="U20:AR20">T20*U$6+T20</f>
        <v>3251.1029594149595</v>
      </c>
      <c r="V20" s="15">
        <f t="shared" si="23"/>
        <v>2760.40264294573</v>
      </c>
      <c r="W20" s="15">
        <f t="shared" si="23"/>
        <v>4093.903113372963</v>
      </c>
      <c r="X20" s="15">
        <f t="shared" si="23"/>
        <v>3807.348329983321</v>
      </c>
      <c r="Y20" s="15">
        <f t="shared" si="23"/>
        <v>4599.9314138476675</v>
      </c>
      <c r="Z20" s="15">
        <f t="shared" si="23"/>
        <v>6060.561978788009</v>
      </c>
      <c r="AA20" s="15">
        <f t="shared" si="23"/>
        <v>8780.54517170594</v>
      </c>
      <c r="AB20" s="15">
        <f t="shared" si="23"/>
        <v>7267.068906898174</v>
      </c>
      <c r="AC20" s="15">
        <f t="shared" si="23"/>
        <v>9082.974147885216</v>
      </c>
      <c r="AD20" s="15">
        <f t="shared" si="23"/>
        <v>9917.785998374888</v>
      </c>
      <c r="AE20" s="15">
        <f t="shared" si="23"/>
        <v>10326.145340632083</v>
      </c>
      <c r="AF20" s="15">
        <f t="shared" si="23"/>
        <v>11585.702796903734</v>
      </c>
      <c r="AG20" s="15">
        <f t="shared" si="23"/>
        <v>12083.060032929905</v>
      </c>
      <c r="AH20" s="15">
        <f t="shared" si="23"/>
        <v>12851.268549801136</v>
      </c>
      <c r="AI20" s="15">
        <f t="shared" si="23"/>
        <v>16073.797962194756</v>
      </c>
      <c r="AJ20" s="15">
        <f t="shared" si="23"/>
        <v>18874.62005516828</v>
      </c>
      <c r="AK20" s="15">
        <f t="shared" si="23"/>
        <v>28070.386316982418</v>
      </c>
      <c r="AL20" s="15">
        <f t="shared" si="23"/>
        <v>30325.818938972752</v>
      </c>
      <c r="AM20" s="15">
        <f t="shared" si="23"/>
        <v>36374.60329085232</v>
      </c>
      <c r="AN20" s="15">
        <f t="shared" si="23"/>
        <v>35919.98689218662</v>
      </c>
      <c r="AO20" s="15">
        <f t="shared" si="23"/>
        <v>35922.82035025445</v>
      </c>
      <c r="AP20" s="15">
        <f t="shared" si="23"/>
        <v>29825.013759996575</v>
      </c>
      <c r="AQ20" s="15">
        <f t="shared" si="23"/>
        <v>31522.391694821017</v>
      </c>
      <c r="AR20" s="15">
        <f t="shared" si="23"/>
        <v>35278.806055681474</v>
      </c>
    </row>
    <row r="21" spans="1:44" ht="12.75">
      <c r="A21">
        <v>1981</v>
      </c>
      <c r="B21" s="1">
        <v>56300</v>
      </c>
      <c r="C21" s="15">
        <f t="shared" si="0"/>
        <v>3490.6</v>
      </c>
      <c r="D21" s="11">
        <v>29768</v>
      </c>
      <c r="E21" s="5">
        <v>952.34</v>
      </c>
      <c r="F21" s="14">
        <v>0.018196980712483407</v>
      </c>
      <c r="G21" s="15">
        <f t="shared" si="1"/>
        <v>3490.6</v>
      </c>
      <c r="L21" s="15">
        <f t="shared" si="8"/>
        <v>0</v>
      </c>
      <c r="M21" s="15">
        <f t="shared" si="10"/>
        <v>0</v>
      </c>
      <c r="N21" s="15">
        <f t="shared" si="12"/>
        <v>0</v>
      </c>
      <c r="O21" s="15">
        <f t="shared" si="14"/>
        <v>0</v>
      </c>
      <c r="P21" s="15">
        <f t="shared" si="16"/>
        <v>0</v>
      </c>
      <c r="Q21" s="15">
        <f t="shared" si="18"/>
        <v>0</v>
      </c>
      <c r="R21" s="15">
        <f t="shared" si="20"/>
        <v>0</v>
      </c>
      <c r="S21" s="15">
        <f t="shared" si="22"/>
        <v>0</v>
      </c>
      <c r="T21" s="15">
        <f aca="true" t="shared" si="24" ref="T21:T44">S21*T$6+S21</f>
        <v>0</v>
      </c>
      <c r="U21" s="15">
        <f>G21</f>
        <v>3490.6</v>
      </c>
      <c r="V21" s="15">
        <f aca="true" t="shared" si="25" ref="V21:AR21">U21*V$6+U21</f>
        <v>2963.7515593170506</v>
      </c>
      <c r="W21" s="15">
        <f t="shared" si="25"/>
        <v>4395.486204506794</v>
      </c>
      <c r="X21" s="15">
        <f t="shared" si="25"/>
        <v>4087.8219627443978</v>
      </c>
      <c r="Y21" s="15">
        <f t="shared" si="25"/>
        <v>4938.791786546822</v>
      </c>
      <c r="Z21" s="15">
        <f t="shared" si="25"/>
        <v>6507.021742234916</v>
      </c>
      <c r="AA21" s="15">
        <f t="shared" si="25"/>
        <v>9427.376296280741</v>
      </c>
      <c r="AB21" s="15">
        <f t="shared" si="25"/>
        <v>7802.407688430603</v>
      </c>
      <c r="AC21" s="15">
        <f t="shared" si="25"/>
        <v>9752.084125417394</v>
      </c>
      <c r="AD21" s="15">
        <f t="shared" si="25"/>
        <v>10648.393556922949</v>
      </c>
      <c r="AE21" s="15">
        <f t="shared" si="25"/>
        <v>11086.835260516205</v>
      </c>
      <c r="AF21" s="15">
        <f t="shared" si="25"/>
        <v>12439.179776130377</v>
      </c>
      <c r="AG21" s="15">
        <f t="shared" si="25"/>
        <v>12973.17552764769</v>
      </c>
      <c r="AH21" s="15">
        <f t="shared" si="25"/>
        <v>13797.975197933514</v>
      </c>
      <c r="AI21" s="15">
        <f t="shared" si="25"/>
        <v>17257.896740659853</v>
      </c>
      <c r="AJ21" s="15">
        <f t="shared" si="25"/>
        <v>20265.04530524813</v>
      </c>
      <c r="AK21" s="15">
        <f t="shared" si="25"/>
        <v>30138.23053321294</v>
      </c>
      <c r="AL21" s="15">
        <f t="shared" si="25"/>
        <v>32559.81274964825</v>
      </c>
      <c r="AM21" s="15">
        <f t="shared" si="25"/>
        <v>39054.18924963775</v>
      </c>
      <c r="AN21" s="15">
        <f t="shared" si="25"/>
        <v>38566.08289896467</v>
      </c>
      <c r="AO21" s="15">
        <f t="shared" si="25"/>
        <v>38569.12508767878</v>
      </c>
      <c r="AP21" s="15">
        <f t="shared" si="25"/>
        <v>32022.11505764749</v>
      </c>
      <c r="AQ21" s="15">
        <f t="shared" si="25"/>
        <v>33844.53270890649</v>
      </c>
      <c r="AR21" s="15">
        <f t="shared" si="25"/>
        <v>37877.66858054897</v>
      </c>
    </row>
    <row r="22" spans="1:44" ht="12.75">
      <c r="A22">
        <v>1982</v>
      </c>
      <c r="B22" s="1">
        <v>61107</v>
      </c>
      <c r="C22" s="15">
        <f t="shared" si="0"/>
        <v>3788.634</v>
      </c>
      <c r="D22" s="11">
        <v>30133</v>
      </c>
      <c r="E22" s="5">
        <v>808.6</v>
      </c>
      <c r="F22" s="14">
        <v>-0.15093349014007604</v>
      </c>
      <c r="G22" s="15">
        <f t="shared" si="1"/>
        <v>3788.634</v>
      </c>
      <c r="L22" s="15">
        <f t="shared" si="8"/>
        <v>0</v>
      </c>
      <c r="M22" s="15">
        <f t="shared" si="10"/>
        <v>0</v>
      </c>
      <c r="N22" s="15">
        <f t="shared" si="12"/>
        <v>0</v>
      </c>
      <c r="O22" s="15">
        <f t="shared" si="14"/>
        <v>0</v>
      </c>
      <c r="P22" s="15">
        <f t="shared" si="16"/>
        <v>0</v>
      </c>
      <c r="Q22" s="15">
        <f t="shared" si="18"/>
        <v>0</v>
      </c>
      <c r="R22" s="15">
        <f t="shared" si="20"/>
        <v>0</v>
      </c>
      <c r="S22" s="15">
        <f t="shared" si="22"/>
        <v>0</v>
      </c>
      <c r="T22" s="15">
        <f t="shared" si="24"/>
        <v>0</v>
      </c>
      <c r="U22" s="15">
        <f aca="true" t="shared" si="26" ref="U22:U44">T22*U$6+T22</f>
        <v>0</v>
      </c>
      <c r="V22" s="15">
        <f>G22</f>
        <v>3788.634</v>
      </c>
      <c r="W22" s="15">
        <f aca="true" t="shared" si="27" ref="W22:AR22">V22*W$6+V22</f>
        <v>5618.854397081375</v>
      </c>
      <c r="X22" s="15">
        <f t="shared" si="27"/>
        <v>5225.5598905763045</v>
      </c>
      <c r="Y22" s="15">
        <f t="shared" si="27"/>
        <v>6313.374824758843</v>
      </c>
      <c r="Z22" s="15">
        <f t="shared" si="27"/>
        <v>8318.080418674252</v>
      </c>
      <c r="AA22" s="15">
        <f t="shared" si="27"/>
        <v>12051.23899626515</v>
      </c>
      <c r="AB22" s="15">
        <f t="shared" si="27"/>
        <v>9974.00303588919</v>
      </c>
      <c r="AC22" s="15">
        <f t="shared" si="27"/>
        <v>12466.320725253523</v>
      </c>
      <c r="AD22" s="15">
        <f t="shared" si="27"/>
        <v>13612.09435666584</v>
      </c>
      <c r="AE22" s="15">
        <f t="shared" si="27"/>
        <v>14172.564798268613</v>
      </c>
      <c r="AF22" s="15">
        <f t="shared" si="27"/>
        <v>15901.2989073955</v>
      </c>
      <c r="AG22" s="15">
        <f t="shared" si="27"/>
        <v>16583.91835763047</v>
      </c>
      <c r="AH22" s="15">
        <f t="shared" si="27"/>
        <v>17638.27936309671</v>
      </c>
      <c r="AI22" s="15">
        <f t="shared" si="27"/>
        <v>22061.17923569132</v>
      </c>
      <c r="AJ22" s="15">
        <f t="shared" si="27"/>
        <v>25905.28865810042</v>
      </c>
      <c r="AK22" s="15">
        <f t="shared" si="27"/>
        <v>38526.415798590155</v>
      </c>
      <c r="AL22" s="15">
        <f t="shared" si="27"/>
        <v>41621.981852411576</v>
      </c>
      <c r="AM22" s="15">
        <f t="shared" si="27"/>
        <v>49923.897557630466</v>
      </c>
      <c r="AN22" s="15">
        <f t="shared" si="27"/>
        <v>49299.93961825377</v>
      </c>
      <c r="AO22" s="15">
        <f t="shared" si="27"/>
        <v>49303.82852033143</v>
      </c>
      <c r="AP22" s="15">
        <f t="shared" si="27"/>
        <v>40934.63012374474</v>
      </c>
      <c r="AQ22" s="15">
        <f t="shared" si="27"/>
        <v>43264.26988523373</v>
      </c>
      <c r="AR22" s="15">
        <f t="shared" si="27"/>
        <v>48419.92324689586</v>
      </c>
    </row>
    <row r="23" spans="1:44" ht="12.75">
      <c r="A23">
        <v>1983</v>
      </c>
      <c r="B23" s="1">
        <v>64600</v>
      </c>
      <c r="C23" s="15">
        <f t="shared" si="0"/>
        <v>4005.2</v>
      </c>
      <c r="D23" s="11">
        <v>30498</v>
      </c>
      <c r="E23" s="5">
        <v>1199.22</v>
      </c>
      <c r="F23" s="14">
        <v>0.48308186989859014</v>
      </c>
      <c r="G23" s="15">
        <f t="shared" si="1"/>
        <v>4005.2</v>
      </c>
      <c r="L23" s="15">
        <f t="shared" si="8"/>
        <v>0</v>
      </c>
      <c r="M23" s="15">
        <f t="shared" si="10"/>
        <v>0</v>
      </c>
      <c r="N23" s="15">
        <f t="shared" si="12"/>
        <v>0</v>
      </c>
      <c r="O23" s="15">
        <f t="shared" si="14"/>
        <v>0</v>
      </c>
      <c r="P23" s="15">
        <f t="shared" si="16"/>
        <v>0</v>
      </c>
      <c r="Q23" s="15">
        <f t="shared" si="18"/>
        <v>0</v>
      </c>
      <c r="R23" s="15">
        <f t="shared" si="20"/>
        <v>0</v>
      </c>
      <c r="S23" s="15">
        <f t="shared" si="22"/>
        <v>0</v>
      </c>
      <c r="T23" s="15">
        <f t="shared" si="24"/>
        <v>0</v>
      </c>
      <c r="U23" s="15">
        <f t="shared" si="26"/>
        <v>0</v>
      </c>
      <c r="V23" s="15">
        <f aca="true" t="shared" si="28" ref="V23:V44">U23*V$6+U23</f>
        <v>0</v>
      </c>
      <c r="W23" s="15">
        <f>G23</f>
        <v>4005.2</v>
      </c>
      <c r="X23" s="15">
        <f aca="true" t="shared" si="29" ref="X23:AR23">W23*X$6+W23</f>
        <v>3724.8540351228294</v>
      </c>
      <c r="Y23" s="15">
        <f t="shared" si="29"/>
        <v>4500.264121679091</v>
      </c>
      <c r="Z23" s="15">
        <f t="shared" si="29"/>
        <v>5929.247020563365</v>
      </c>
      <c r="AA23" s="15">
        <f t="shared" si="29"/>
        <v>8590.295995730557</v>
      </c>
      <c r="AB23" s="15">
        <f t="shared" si="29"/>
        <v>7109.612411400743</v>
      </c>
      <c r="AC23" s="15">
        <f t="shared" si="29"/>
        <v>8886.172205266756</v>
      </c>
      <c r="AD23" s="15">
        <f t="shared" si="29"/>
        <v>9702.896082453593</v>
      </c>
      <c r="AE23" s="15">
        <f t="shared" si="29"/>
        <v>10102.407451510147</v>
      </c>
      <c r="AF23" s="15">
        <f t="shared" si="29"/>
        <v>11334.67391804673</v>
      </c>
      <c r="AG23" s="15">
        <f t="shared" si="29"/>
        <v>11821.254852320673</v>
      </c>
      <c r="AH23" s="15">
        <f t="shared" si="29"/>
        <v>12572.818498690815</v>
      </c>
      <c r="AI23" s="15">
        <f t="shared" si="29"/>
        <v>15725.524961224795</v>
      </c>
      <c r="AJ23" s="15">
        <f t="shared" si="29"/>
        <v>18465.661289838394</v>
      </c>
      <c r="AK23" s="15">
        <f t="shared" si="29"/>
        <v>27462.18172812328</v>
      </c>
      <c r="AL23" s="15">
        <f t="shared" si="29"/>
        <v>29668.74560797852</v>
      </c>
      <c r="AM23" s="15">
        <f t="shared" si="29"/>
        <v>35586.47018895615</v>
      </c>
      <c r="AN23" s="15">
        <f t="shared" si="29"/>
        <v>35141.70402094694</v>
      </c>
      <c r="AO23" s="15">
        <f t="shared" si="29"/>
        <v>35144.47608612264</v>
      </c>
      <c r="AP23" s="15">
        <f t="shared" si="29"/>
        <v>29178.79143776788</v>
      </c>
      <c r="AQ23" s="15">
        <f t="shared" si="29"/>
        <v>30839.392071513143</v>
      </c>
      <c r="AR23" s="15">
        <f t="shared" si="29"/>
        <v>34514.41573022464</v>
      </c>
    </row>
    <row r="24" spans="1:44" ht="12.75">
      <c r="A24">
        <v>1984</v>
      </c>
      <c r="B24" s="1">
        <v>69590</v>
      </c>
      <c r="C24" s="15">
        <f t="shared" si="0"/>
        <v>4314.58</v>
      </c>
      <c r="D24" s="11">
        <v>30865</v>
      </c>
      <c r="E24" s="5">
        <v>1115.28</v>
      </c>
      <c r="F24" s="14">
        <v>-0.06999549707309756</v>
      </c>
      <c r="G24" s="15">
        <f t="shared" si="1"/>
        <v>4314.58</v>
      </c>
      <c r="L24" s="15">
        <f t="shared" si="8"/>
        <v>0</v>
      </c>
      <c r="M24" s="15">
        <f t="shared" si="10"/>
        <v>0</v>
      </c>
      <c r="N24" s="15">
        <f t="shared" si="12"/>
        <v>0</v>
      </c>
      <c r="O24" s="15">
        <f t="shared" si="14"/>
        <v>0</v>
      </c>
      <c r="P24" s="15">
        <f t="shared" si="16"/>
        <v>0</v>
      </c>
      <c r="Q24" s="15">
        <f t="shared" si="18"/>
        <v>0</v>
      </c>
      <c r="R24" s="15">
        <f t="shared" si="20"/>
        <v>0</v>
      </c>
      <c r="S24" s="15">
        <f t="shared" si="22"/>
        <v>0</v>
      </c>
      <c r="T24" s="15">
        <f t="shared" si="24"/>
        <v>0</v>
      </c>
      <c r="U24" s="15">
        <f t="shared" si="26"/>
        <v>0</v>
      </c>
      <c r="V24" s="15">
        <f t="shared" si="28"/>
        <v>0</v>
      </c>
      <c r="W24" s="15">
        <f aca="true" t="shared" si="30" ref="W24:W44">V24*W$6+V24</f>
        <v>0</v>
      </c>
      <c r="X24" s="15">
        <f>G24</f>
        <v>4314.58</v>
      </c>
      <c r="Y24" s="15">
        <f aca="true" t="shared" si="31" ref="Y24:AR24">X24*Y$6+X24</f>
        <v>5212.754484075748</v>
      </c>
      <c r="Z24" s="15">
        <f t="shared" si="31"/>
        <v>6867.976669356574</v>
      </c>
      <c r="AA24" s="15">
        <f t="shared" si="31"/>
        <v>9950.327971989098</v>
      </c>
      <c r="AB24" s="15">
        <f t="shared" si="31"/>
        <v>8235.219750555914</v>
      </c>
      <c r="AC24" s="15">
        <f t="shared" si="31"/>
        <v>10293.047864930779</v>
      </c>
      <c r="AD24" s="15">
        <f t="shared" si="31"/>
        <v>11239.0770174306</v>
      </c>
      <c r="AE24" s="15">
        <f t="shared" si="31"/>
        <v>11701.839785166057</v>
      </c>
      <c r="AF24" s="15">
        <f t="shared" si="31"/>
        <v>13129.201018936948</v>
      </c>
      <c r="AG24" s="15">
        <f t="shared" si="31"/>
        <v>13692.818370812709</v>
      </c>
      <c r="AH24" s="15">
        <f t="shared" si="31"/>
        <v>14563.37100100423</v>
      </c>
      <c r="AI24" s="15">
        <f t="shared" si="31"/>
        <v>18215.219938132126</v>
      </c>
      <c r="AJ24" s="15">
        <f t="shared" si="31"/>
        <v>21389.17985420701</v>
      </c>
      <c r="AK24" s="15">
        <f t="shared" si="31"/>
        <v>31810.0464939746</v>
      </c>
      <c r="AL24" s="15">
        <f t="shared" si="31"/>
        <v>34365.95775787246</v>
      </c>
      <c r="AM24" s="15">
        <f t="shared" si="31"/>
        <v>41220.5877331253</v>
      </c>
      <c r="AN24" s="15">
        <f t="shared" si="31"/>
        <v>40705.4053407216</v>
      </c>
      <c r="AO24" s="15">
        <f t="shared" si="31"/>
        <v>40708.61628452047</v>
      </c>
      <c r="AP24" s="15">
        <f t="shared" si="31"/>
        <v>33798.43311294024</v>
      </c>
      <c r="AQ24" s="15">
        <f t="shared" si="31"/>
        <v>35721.94319274083</v>
      </c>
      <c r="AR24" s="15">
        <f t="shared" si="31"/>
        <v>39978.80357650096</v>
      </c>
    </row>
    <row r="25" spans="1:44" ht="12.75">
      <c r="A25">
        <v>1985</v>
      </c>
      <c r="B25" s="1">
        <v>73263</v>
      </c>
      <c r="C25" s="15">
        <f t="shared" si="0"/>
        <v>4542.306</v>
      </c>
      <c r="D25" s="11">
        <v>31229</v>
      </c>
      <c r="E25" s="5">
        <v>1347.45</v>
      </c>
      <c r="F25" s="14">
        <v>0.20817193888530242</v>
      </c>
      <c r="G25" s="15">
        <f t="shared" si="1"/>
        <v>4542.306</v>
      </c>
      <c r="L25" s="15">
        <f t="shared" si="8"/>
        <v>0</v>
      </c>
      <c r="M25" s="15">
        <f t="shared" si="10"/>
        <v>0</v>
      </c>
      <c r="N25" s="15">
        <f t="shared" si="12"/>
        <v>0</v>
      </c>
      <c r="O25" s="15">
        <f t="shared" si="14"/>
        <v>0</v>
      </c>
      <c r="P25" s="15">
        <f t="shared" si="16"/>
        <v>0</v>
      </c>
      <c r="Q25" s="15">
        <f t="shared" si="18"/>
        <v>0</v>
      </c>
      <c r="R25" s="15">
        <f t="shared" si="20"/>
        <v>0</v>
      </c>
      <c r="S25" s="15">
        <f t="shared" si="22"/>
        <v>0</v>
      </c>
      <c r="T25" s="15">
        <f t="shared" si="24"/>
        <v>0</v>
      </c>
      <c r="U25" s="15">
        <f t="shared" si="26"/>
        <v>0</v>
      </c>
      <c r="V25" s="15">
        <f t="shared" si="28"/>
        <v>0</v>
      </c>
      <c r="W25" s="15">
        <f t="shared" si="30"/>
        <v>0</v>
      </c>
      <c r="X25" s="15">
        <f aca="true" t="shared" si="32" ref="X25:X44">W25*X$6+W25</f>
        <v>0</v>
      </c>
      <c r="Y25" s="15">
        <f>G25</f>
        <v>4542.306</v>
      </c>
      <c r="Z25" s="15">
        <f aca="true" t="shared" si="33" ref="Z25:AR25">Y25*Z$6+Y25</f>
        <v>5984.638587598797</v>
      </c>
      <c r="AA25" s="15">
        <f t="shared" si="33"/>
        <v>8670.547325258822</v>
      </c>
      <c r="AB25" s="15">
        <f t="shared" si="33"/>
        <v>7176.031059690526</v>
      </c>
      <c r="AC25" s="15">
        <f t="shared" si="33"/>
        <v>8969.187637359455</v>
      </c>
      <c r="AD25" s="15">
        <f t="shared" si="33"/>
        <v>9793.541423577868</v>
      </c>
      <c r="AE25" s="15">
        <f t="shared" si="33"/>
        <v>10196.785064321495</v>
      </c>
      <c r="AF25" s="15">
        <f t="shared" si="33"/>
        <v>11440.563476700434</v>
      </c>
      <c r="AG25" s="15">
        <f t="shared" si="33"/>
        <v>11931.69009448959</v>
      </c>
      <c r="AH25" s="15">
        <f t="shared" si="33"/>
        <v>12690.274917065566</v>
      </c>
      <c r="AI25" s="15">
        <f t="shared" si="33"/>
        <v>15872.4342512301</v>
      </c>
      <c r="AJ25" s="15">
        <f t="shared" si="33"/>
        <v>18638.16918361349</v>
      </c>
      <c r="AK25" s="15">
        <f t="shared" si="33"/>
        <v>27718.735937259265</v>
      </c>
      <c r="AL25" s="15">
        <f t="shared" si="33"/>
        <v>29945.913738350217</v>
      </c>
      <c r="AM25" s="15">
        <f t="shared" si="33"/>
        <v>35918.922242680615</v>
      </c>
      <c r="AN25" s="15">
        <f t="shared" si="33"/>
        <v>35470.001028520535</v>
      </c>
      <c r="AO25" s="15">
        <f t="shared" si="33"/>
        <v>35472.79899058221</v>
      </c>
      <c r="AP25" s="15">
        <f t="shared" si="33"/>
        <v>29451.382371546257</v>
      </c>
      <c r="AQ25" s="15">
        <f t="shared" si="33"/>
        <v>31127.49648803295</v>
      </c>
      <c r="AR25" s="15">
        <f t="shared" si="33"/>
        <v>34836.85255331181</v>
      </c>
    </row>
    <row r="26" spans="1:44" ht="12.75">
      <c r="A26">
        <v>1986</v>
      </c>
      <c r="B26" s="1">
        <v>78226</v>
      </c>
      <c r="C26" s="15">
        <f t="shared" si="0"/>
        <v>4850.012</v>
      </c>
      <c r="D26" s="11">
        <v>31594</v>
      </c>
      <c r="E26" s="5">
        <v>1775.31</v>
      </c>
      <c r="F26" s="14">
        <v>0.31753311811198925</v>
      </c>
      <c r="G26" s="15">
        <f t="shared" si="1"/>
        <v>4850.012</v>
      </c>
      <c r="L26" s="15">
        <f t="shared" si="8"/>
        <v>0</v>
      </c>
      <c r="M26" s="15">
        <f t="shared" si="10"/>
        <v>0</v>
      </c>
      <c r="N26" s="15">
        <f t="shared" si="12"/>
        <v>0</v>
      </c>
      <c r="O26" s="15">
        <f t="shared" si="14"/>
        <v>0</v>
      </c>
      <c r="P26" s="15">
        <f t="shared" si="16"/>
        <v>0</v>
      </c>
      <c r="Q26" s="15">
        <f t="shared" si="18"/>
        <v>0</v>
      </c>
      <c r="R26" s="15">
        <f t="shared" si="20"/>
        <v>0</v>
      </c>
      <c r="S26" s="15">
        <f t="shared" si="22"/>
        <v>0</v>
      </c>
      <c r="T26" s="15">
        <f t="shared" si="24"/>
        <v>0</v>
      </c>
      <c r="U26" s="15">
        <f t="shared" si="26"/>
        <v>0</v>
      </c>
      <c r="V26" s="15">
        <f t="shared" si="28"/>
        <v>0</v>
      </c>
      <c r="W26" s="15">
        <f t="shared" si="30"/>
        <v>0</v>
      </c>
      <c r="X26" s="15">
        <f t="shared" si="32"/>
        <v>0</v>
      </c>
      <c r="Y26" s="15">
        <f aca="true" t="shared" si="34" ref="Y26:Y44">X26*Y$6+X26</f>
        <v>0</v>
      </c>
      <c r="Z26" s="15">
        <f>G26</f>
        <v>4850.012</v>
      </c>
      <c r="AA26" s="15">
        <f aca="true" t="shared" si="35" ref="AA26:AR26">Z26*AA$6+Z26</f>
        <v>7026.69976783773</v>
      </c>
      <c r="AB26" s="15">
        <f t="shared" si="35"/>
        <v>5815.528580788708</v>
      </c>
      <c r="AC26" s="15">
        <f t="shared" si="35"/>
        <v>7268.720915175378</v>
      </c>
      <c r="AD26" s="15">
        <f t="shared" si="35"/>
        <v>7936.7856106257495</v>
      </c>
      <c r="AE26" s="15">
        <f t="shared" si="35"/>
        <v>8263.578359745623</v>
      </c>
      <c r="AF26" s="15">
        <f t="shared" si="35"/>
        <v>9271.549039525493</v>
      </c>
      <c r="AG26" s="15">
        <f t="shared" si="35"/>
        <v>9669.563047377642</v>
      </c>
      <c r="AH26" s="15">
        <f t="shared" si="35"/>
        <v>10284.327905548891</v>
      </c>
      <c r="AI26" s="15">
        <f t="shared" si="35"/>
        <v>12863.18220572182</v>
      </c>
      <c r="AJ26" s="15">
        <f t="shared" si="35"/>
        <v>15104.561933927034</v>
      </c>
      <c r="AK26" s="15">
        <f t="shared" si="35"/>
        <v>22463.545618128668</v>
      </c>
      <c r="AL26" s="15">
        <f t="shared" si="35"/>
        <v>24268.473167773518</v>
      </c>
      <c r="AM26" s="15">
        <f t="shared" si="35"/>
        <v>29109.060029966597</v>
      </c>
      <c r="AN26" s="15">
        <f t="shared" si="35"/>
        <v>28745.24971061955</v>
      </c>
      <c r="AO26" s="15">
        <f t="shared" si="35"/>
        <v>28747.517207541216</v>
      </c>
      <c r="AP26" s="15">
        <f t="shared" si="35"/>
        <v>23867.69991667934</v>
      </c>
      <c r="AQ26" s="15">
        <f t="shared" si="35"/>
        <v>25226.039849716384</v>
      </c>
      <c r="AR26" s="15">
        <f t="shared" si="35"/>
        <v>28232.13974456292</v>
      </c>
    </row>
    <row r="27" spans="1:44" ht="12.75">
      <c r="A27">
        <v>1987</v>
      </c>
      <c r="B27" s="1">
        <v>80928</v>
      </c>
      <c r="C27" s="15">
        <f t="shared" si="0"/>
        <v>5017.536</v>
      </c>
      <c r="D27" s="11">
        <v>31959</v>
      </c>
      <c r="E27" s="5">
        <v>2572.07</v>
      </c>
      <c r="F27" s="14">
        <v>0.4488004911818219</v>
      </c>
      <c r="G27" s="15">
        <f t="shared" si="1"/>
        <v>5017.536</v>
      </c>
      <c r="L27" s="15">
        <f t="shared" si="8"/>
        <v>0</v>
      </c>
      <c r="M27" s="15">
        <f t="shared" si="10"/>
        <v>0</v>
      </c>
      <c r="N27" s="15">
        <f t="shared" si="12"/>
        <v>0</v>
      </c>
      <c r="O27" s="15">
        <f t="shared" si="14"/>
        <v>0</v>
      </c>
      <c r="P27" s="15">
        <f t="shared" si="16"/>
        <v>0</v>
      </c>
      <c r="Q27" s="15">
        <f t="shared" si="18"/>
        <v>0</v>
      </c>
      <c r="R27" s="15">
        <f t="shared" si="20"/>
        <v>0</v>
      </c>
      <c r="S27" s="15">
        <f t="shared" si="22"/>
        <v>0</v>
      </c>
      <c r="T27" s="15">
        <f t="shared" si="24"/>
        <v>0</v>
      </c>
      <c r="U27" s="15">
        <f t="shared" si="26"/>
        <v>0</v>
      </c>
      <c r="V27" s="15">
        <f t="shared" si="28"/>
        <v>0</v>
      </c>
      <c r="W27" s="15">
        <f t="shared" si="30"/>
        <v>0</v>
      </c>
      <c r="X27" s="15">
        <f t="shared" si="32"/>
        <v>0</v>
      </c>
      <c r="Y27" s="15">
        <f t="shared" si="34"/>
        <v>0</v>
      </c>
      <c r="Z27" s="15">
        <f aca="true" t="shared" si="36" ref="Z27:Z44">Y27*Z$6+Y27</f>
        <v>0</v>
      </c>
      <c r="AA27" s="15">
        <f>G27</f>
        <v>5017.536</v>
      </c>
      <c r="AB27" s="15">
        <f aca="true" t="shared" si="37" ref="AB27:AR27">AA27*AB$6+AA27</f>
        <v>4152.678352175485</v>
      </c>
      <c r="AC27" s="15">
        <f t="shared" si="37"/>
        <v>5190.355368928528</v>
      </c>
      <c r="AD27" s="15">
        <f t="shared" si="37"/>
        <v>5667.398471736772</v>
      </c>
      <c r="AE27" s="15">
        <f t="shared" si="37"/>
        <v>5900.750463058937</v>
      </c>
      <c r="AF27" s="15">
        <f t="shared" si="37"/>
        <v>6620.509288658552</v>
      </c>
      <c r="AG27" s="15">
        <f t="shared" si="37"/>
        <v>6904.718046522839</v>
      </c>
      <c r="AH27" s="15">
        <f t="shared" si="37"/>
        <v>7343.701482463541</v>
      </c>
      <c r="AI27" s="15">
        <f t="shared" si="37"/>
        <v>9185.17681475232</v>
      </c>
      <c r="AJ27" s="15">
        <f t="shared" si="37"/>
        <v>10785.67261612631</v>
      </c>
      <c r="AK27" s="15">
        <f t="shared" si="37"/>
        <v>16040.481670001205</v>
      </c>
      <c r="AL27" s="15">
        <f t="shared" si="37"/>
        <v>17329.3212756418</v>
      </c>
      <c r="AM27" s="15">
        <f t="shared" si="37"/>
        <v>20785.82570085573</v>
      </c>
      <c r="AN27" s="15">
        <f t="shared" si="37"/>
        <v>20526.040675906952</v>
      </c>
      <c r="AO27" s="15">
        <f t="shared" si="37"/>
        <v>20527.65982114017</v>
      </c>
      <c r="AP27" s="15">
        <f t="shared" si="37"/>
        <v>17043.1422326142</v>
      </c>
      <c r="AQ27" s="15">
        <f t="shared" si="37"/>
        <v>18013.088258406653</v>
      </c>
      <c r="AR27" s="15">
        <f t="shared" si="37"/>
        <v>20159.645666626493</v>
      </c>
    </row>
    <row r="28" spans="1:44" ht="12.75">
      <c r="A28">
        <v>1988</v>
      </c>
      <c r="B28" s="1">
        <v>85640</v>
      </c>
      <c r="C28" s="15">
        <f t="shared" si="0"/>
        <v>5309.68</v>
      </c>
      <c r="D28" s="11">
        <v>32325</v>
      </c>
      <c r="E28" s="5">
        <v>2128.73</v>
      </c>
      <c r="F28" s="14">
        <v>-0.1723670040084446</v>
      </c>
      <c r="G28" s="15">
        <f t="shared" si="1"/>
        <v>5309.68</v>
      </c>
      <c r="L28" s="15">
        <f t="shared" si="8"/>
        <v>0</v>
      </c>
      <c r="M28" s="15">
        <f t="shared" si="10"/>
        <v>0</v>
      </c>
      <c r="N28" s="15">
        <f t="shared" si="12"/>
        <v>0</v>
      </c>
      <c r="O28" s="15">
        <f t="shared" si="14"/>
        <v>0</v>
      </c>
      <c r="P28" s="15">
        <f t="shared" si="16"/>
        <v>0</v>
      </c>
      <c r="Q28" s="15">
        <f t="shared" si="18"/>
        <v>0</v>
      </c>
      <c r="R28" s="15">
        <f t="shared" si="20"/>
        <v>0</v>
      </c>
      <c r="S28" s="15">
        <f t="shared" si="22"/>
        <v>0</v>
      </c>
      <c r="T28" s="15">
        <f t="shared" si="24"/>
        <v>0</v>
      </c>
      <c r="U28" s="15">
        <f t="shared" si="26"/>
        <v>0</v>
      </c>
      <c r="V28" s="15">
        <f t="shared" si="28"/>
        <v>0</v>
      </c>
      <c r="W28" s="15">
        <f t="shared" si="30"/>
        <v>0</v>
      </c>
      <c r="X28" s="15">
        <f t="shared" si="32"/>
        <v>0</v>
      </c>
      <c r="Y28" s="15">
        <f t="shared" si="34"/>
        <v>0</v>
      </c>
      <c r="Z28" s="15">
        <f t="shared" si="36"/>
        <v>0</v>
      </c>
      <c r="AA28" s="15">
        <f aca="true" t="shared" si="38" ref="AA28:AA44">Z28*AA$6+Z28</f>
        <v>0</v>
      </c>
      <c r="AB28" s="15">
        <f>G28</f>
        <v>5309.68</v>
      </c>
      <c r="AC28" s="15">
        <f aca="true" t="shared" si="39" ref="AC28:AR28">AB28*AC$6+AB28</f>
        <v>6636.470190583117</v>
      </c>
      <c r="AD28" s="15">
        <f t="shared" si="39"/>
        <v>7246.4250214916865</v>
      </c>
      <c r="AE28" s="15">
        <f t="shared" si="39"/>
        <v>7544.792555937108</v>
      </c>
      <c r="AF28" s="15">
        <f t="shared" si="39"/>
        <v>8465.087535948664</v>
      </c>
      <c r="AG28" s="15">
        <f t="shared" si="39"/>
        <v>8828.481333752987</v>
      </c>
      <c r="AH28" s="15">
        <f t="shared" si="39"/>
        <v>9389.772474667992</v>
      </c>
      <c r="AI28" s="15">
        <f t="shared" si="39"/>
        <v>11744.31186181432</v>
      </c>
      <c r="AJ28" s="15">
        <f t="shared" si="39"/>
        <v>13790.731022158749</v>
      </c>
      <c r="AK28" s="15">
        <f t="shared" si="39"/>
        <v>20509.612710301444</v>
      </c>
      <c r="AL28" s="15">
        <f t="shared" si="39"/>
        <v>22157.54334612656</v>
      </c>
      <c r="AM28" s="15">
        <f t="shared" si="39"/>
        <v>26577.084389283744</v>
      </c>
      <c r="AN28" s="15">
        <f t="shared" si="39"/>
        <v>26244.919161377904</v>
      </c>
      <c r="AO28" s="15">
        <f t="shared" si="39"/>
        <v>26246.989425995773</v>
      </c>
      <c r="AP28" s="15">
        <f t="shared" si="39"/>
        <v>21791.630310654706</v>
      </c>
      <c r="AQ28" s="15">
        <f t="shared" si="39"/>
        <v>23031.818588548096</v>
      </c>
      <c r="AR28" s="15">
        <f t="shared" si="39"/>
        <v>25776.44072700624</v>
      </c>
    </row>
    <row r="29" spans="1:44" ht="12.75">
      <c r="A29">
        <v>1989</v>
      </c>
      <c r="B29" s="1">
        <v>91750</v>
      </c>
      <c r="C29" s="15">
        <f t="shared" si="0"/>
        <v>5688.5</v>
      </c>
      <c r="D29" s="11">
        <v>32692</v>
      </c>
      <c r="E29" s="5">
        <v>2660.66</v>
      </c>
      <c r="F29" s="14">
        <v>0.24988138467536974</v>
      </c>
      <c r="G29" s="15">
        <f t="shared" si="1"/>
        <v>5688.5</v>
      </c>
      <c r="L29" s="15">
        <f t="shared" si="8"/>
        <v>0</v>
      </c>
      <c r="M29" s="15">
        <f t="shared" si="10"/>
        <v>0</v>
      </c>
      <c r="N29" s="15">
        <f t="shared" si="12"/>
        <v>0</v>
      </c>
      <c r="O29" s="15">
        <f t="shared" si="14"/>
        <v>0</v>
      </c>
      <c r="P29" s="15">
        <f t="shared" si="16"/>
        <v>0</v>
      </c>
      <c r="Q29" s="15">
        <f t="shared" si="18"/>
        <v>0</v>
      </c>
      <c r="R29" s="15">
        <f t="shared" si="20"/>
        <v>0</v>
      </c>
      <c r="S29" s="15">
        <f t="shared" si="22"/>
        <v>0</v>
      </c>
      <c r="T29" s="15">
        <f t="shared" si="24"/>
        <v>0</v>
      </c>
      <c r="U29" s="15">
        <f t="shared" si="26"/>
        <v>0</v>
      </c>
      <c r="V29" s="15">
        <f t="shared" si="28"/>
        <v>0</v>
      </c>
      <c r="W29" s="15">
        <f t="shared" si="30"/>
        <v>0</v>
      </c>
      <c r="X29" s="15">
        <f t="shared" si="32"/>
        <v>0</v>
      </c>
      <c r="Y29" s="15">
        <f t="shared" si="34"/>
        <v>0</v>
      </c>
      <c r="Z29" s="15">
        <f t="shared" si="36"/>
        <v>0</v>
      </c>
      <c r="AA29" s="15">
        <f t="shared" si="38"/>
        <v>0</v>
      </c>
      <c r="AB29" s="15">
        <f aca="true" t="shared" si="40" ref="AB29:AB44">AA29*AB$6+AA29</f>
        <v>0</v>
      </c>
      <c r="AC29" s="15">
        <f>G29</f>
        <v>5688.5</v>
      </c>
      <c r="AD29" s="15">
        <f aca="true" t="shared" si="41" ref="AD29:AR29">AC29*AD$6+AC29</f>
        <v>6211.327339832974</v>
      </c>
      <c r="AE29" s="15">
        <f t="shared" si="41"/>
        <v>6467.0753008652</v>
      </c>
      <c r="AF29" s="15">
        <f t="shared" si="41"/>
        <v>7255.913017822647</v>
      </c>
      <c r="AG29" s="15">
        <f t="shared" si="41"/>
        <v>7567.398726255892</v>
      </c>
      <c r="AH29" s="15">
        <f t="shared" si="41"/>
        <v>8048.513620680585</v>
      </c>
      <c r="AI29" s="15">
        <f t="shared" si="41"/>
        <v>10066.72464538874</v>
      </c>
      <c r="AJ29" s="15">
        <f t="shared" si="41"/>
        <v>11820.828115956192</v>
      </c>
      <c r="AK29" s="15">
        <f t="shared" si="41"/>
        <v>17579.9677467245</v>
      </c>
      <c r="AL29" s="15">
        <f t="shared" si="41"/>
        <v>18992.503801688305</v>
      </c>
      <c r="AM29" s="15">
        <f t="shared" si="41"/>
        <v>22780.74642194042</v>
      </c>
      <c r="AN29" s="15">
        <f t="shared" si="41"/>
        <v>22496.02851548112</v>
      </c>
      <c r="AO29" s="15">
        <f t="shared" si="41"/>
        <v>22497.80305826374</v>
      </c>
      <c r="AP29" s="15">
        <f t="shared" si="41"/>
        <v>18678.858709868982</v>
      </c>
      <c r="AQ29" s="15">
        <f t="shared" si="41"/>
        <v>19741.895356791174</v>
      </c>
      <c r="AR29" s="15">
        <f t="shared" si="41"/>
        <v>22094.46872580488</v>
      </c>
    </row>
    <row r="30" spans="1:44" ht="12.75">
      <c r="A30">
        <v>1990</v>
      </c>
      <c r="B30" s="1">
        <v>94748</v>
      </c>
      <c r="C30" s="15">
        <f t="shared" si="0"/>
        <v>5874.376</v>
      </c>
      <c r="D30" s="11">
        <v>33056</v>
      </c>
      <c r="E30" s="5">
        <v>2905.2</v>
      </c>
      <c r="F30" s="14">
        <v>0.09190952620778302</v>
      </c>
      <c r="G30" s="15">
        <f t="shared" si="1"/>
        <v>5874.376</v>
      </c>
      <c r="L30" s="15">
        <f t="shared" si="8"/>
        <v>0</v>
      </c>
      <c r="M30" s="15">
        <f t="shared" si="10"/>
        <v>0</v>
      </c>
      <c r="N30" s="15">
        <f t="shared" si="12"/>
        <v>0</v>
      </c>
      <c r="O30" s="15">
        <f t="shared" si="14"/>
        <v>0</v>
      </c>
      <c r="P30" s="15">
        <f t="shared" si="16"/>
        <v>0</v>
      </c>
      <c r="Q30" s="15">
        <f t="shared" si="18"/>
        <v>0</v>
      </c>
      <c r="R30" s="15">
        <f t="shared" si="20"/>
        <v>0</v>
      </c>
      <c r="S30" s="15">
        <f t="shared" si="22"/>
        <v>0</v>
      </c>
      <c r="T30" s="15">
        <f t="shared" si="24"/>
        <v>0</v>
      </c>
      <c r="U30" s="15">
        <f t="shared" si="26"/>
        <v>0</v>
      </c>
      <c r="V30" s="15">
        <f t="shared" si="28"/>
        <v>0</v>
      </c>
      <c r="W30" s="15">
        <f t="shared" si="30"/>
        <v>0</v>
      </c>
      <c r="X30" s="15">
        <f t="shared" si="32"/>
        <v>0</v>
      </c>
      <c r="Y30" s="15">
        <f t="shared" si="34"/>
        <v>0</v>
      </c>
      <c r="Z30" s="15">
        <f t="shared" si="36"/>
        <v>0</v>
      </c>
      <c r="AA30" s="15">
        <f t="shared" si="38"/>
        <v>0</v>
      </c>
      <c r="AB30" s="15">
        <f t="shared" si="40"/>
        <v>0</v>
      </c>
      <c r="AC30" s="15">
        <f aca="true" t="shared" si="42" ref="AC30:AC44">AB30*AC$6+AB30</f>
        <v>0</v>
      </c>
      <c r="AD30" s="15">
        <f>G30</f>
        <v>5874.376</v>
      </c>
      <c r="AE30" s="15">
        <f aca="true" t="shared" si="43" ref="AE30:AR30">AD30*AE$6+AD30</f>
        <v>6116.250176345863</v>
      </c>
      <c r="AF30" s="15">
        <f t="shared" si="43"/>
        <v>6862.295119537382</v>
      </c>
      <c r="AG30" s="15">
        <f t="shared" si="43"/>
        <v>7156.8833886548255</v>
      </c>
      <c r="AH30" s="15">
        <f t="shared" si="43"/>
        <v>7611.898820046813</v>
      </c>
      <c r="AI30" s="15">
        <f t="shared" si="43"/>
        <v>9520.626175382075</v>
      </c>
      <c r="AJ30" s="15">
        <f t="shared" si="43"/>
        <v>11179.573251466336</v>
      </c>
      <c r="AK30" s="15">
        <f t="shared" si="43"/>
        <v>16626.291766955805</v>
      </c>
      <c r="AL30" s="15">
        <f t="shared" si="43"/>
        <v>17962.200735591356</v>
      </c>
      <c r="AM30" s="15">
        <f t="shared" si="43"/>
        <v>21544.939224975904</v>
      </c>
      <c r="AN30" s="15">
        <f t="shared" si="43"/>
        <v>21275.66666132452</v>
      </c>
      <c r="AO30" s="15">
        <f t="shared" si="43"/>
        <v>21277.34493892331</v>
      </c>
      <c r="AP30" s="15">
        <f t="shared" si="43"/>
        <v>17665.570225058516</v>
      </c>
      <c r="AQ30" s="15">
        <f t="shared" si="43"/>
        <v>18670.93938758089</v>
      </c>
      <c r="AR30" s="15">
        <f t="shared" si="43"/>
        <v>20895.890638909543</v>
      </c>
    </row>
    <row r="31" spans="1:44" ht="12.75">
      <c r="A31">
        <v>1991</v>
      </c>
      <c r="B31" s="1">
        <v>96400</v>
      </c>
      <c r="C31" s="15">
        <f t="shared" si="0"/>
        <v>5976.8</v>
      </c>
      <c r="D31" s="11">
        <v>33420</v>
      </c>
      <c r="E31" s="5">
        <v>3024.82</v>
      </c>
      <c r="F31" s="14">
        <v>0.04117444582128609</v>
      </c>
      <c r="G31" s="15">
        <f t="shared" si="1"/>
        <v>5976.8</v>
      </c>
      <c r="L31" s="15">
        <f t="shared" si="8"/>
        <v>0</v>
      </c>
      <c r="M31" s="15">
        <f t="shared" si="10"/>
        <v>0</v>
      </c>
      <c r="N31" s="15">
        <f t="shared" si="12"/>
        <v>0</v>
      </c>
      <c r="O31" s="15">
        <f t="shared" si="14"/>
        <v>0</v>
      </c>
      <c r="P31" s="15">
        <f t="shared" si="16"/>
        <v>0</v>
      </c>
      <c r="Q31" s="15">
        <f t="shared" si="18"/>
        <v>0</v>
      </c>
      <c r="R31" s="15">
        <f t="shared" si="20"/>
        <v>0</v>
      </c>
      <c r="S31" s="15">
        <f t="shared" si="22"/>
        <v>0</v>
      </c>
      <c r="T31" s="15">
        <f t="shared" si="24"/>
        <v>0</v>
      </c>
      <c r="U31" s="15">
        <f t="shared" si="26"/>
        <v>0</v>
      </c>
      <c r="V31" s="15">
        <f t="shared" si="28"/>
        <v>0</v>
      </c>
      <c r="W31" s="15">
        <f t="shared" si="30"/>
        <v>0</v>
      </c>
      <c r="X31" s="15">
        <f t="shared" si="32"/>
        <v>0</v>
      </c>
      <c r="Y31" s="15">
        <f t="shared" si="34"/>
        <v>0</v>
      </c>
      <c r="Z31" s="15">
        <f t="shared" si="36"/>
        <v>0</v>
      </c>
      <c r="AA31" s="15">
        <f t="shared" si="38"/>
        <v>0</v>
      </c>
      <c r="AB31" s="15">
        <f t="shared" si="40"/>
        <v>0</v>
      </c>
      <c r="AC31" s="15">
        <f t="shared" si="42"/>
        <v>0</v>
      </c>
      <c r="AD31" s="15">
        <f aca="true" t="shared" si="44" ref="AD31:AD44">AC31*AD$6+AC31</f>
        <v>0</v>
      </c>
      <c r="AE31" s="15">
        <f>G31</f>
        <v>5976.8</v>
      </c>
      <c r="AF31" s="15">
        <f aca="true" t="shared" si="45" ref="AF31:AR31">AE31*AF$6+AE31</f>
        <v>6705.83515845571</v>
      </c>
      <c r="AG31" s="15">
        <f t="shared" si="45"/>
        <v>6993.706830819685</v>
      </c>
      <c r="AH31" s="15">
        <f t="shared" si="45"/>
        <v>7438.347934753143</v>
      </c>
      <c r="AI31" s="15">
        <f t="shared" si="45"/>
        <v>9303.556408645805</v>
      </c>
      <c r="AJ31" s="15">
        <f t="shared" si="45"/>
        <v>10924.679580272546</v>
      </c>
      <c r="AK31" s="15">
        <f t="shared" si="45"/>
        <v>16247.213205413878</v>
      </c>
      <c r="AL31" s="15">
        <f t="shared" si="45"/>
        <v>17552.663521135146</v>
      </c>
      <c r="AM31" s="15">
        <f t="shared" si="45"/>
        <v>21053.71576490502</v>
      </c>
      <c r="AN31" s="15">
        <f t="shared" si="45"/>
        <v>20790.582601278755</v>
      </c>
      <c r="AO31" s="15">
        <f t="shared" si="45"/>
        <v>20792.222614238202</v>
      </c>
      <c r="AP31" s="15">
        <f t="shared" si="45"/>
        <v>17262.796170350633</v>
      </c>
      <c r="AQ31" s="15">
        <f t="shared" si="45"/>
        <v>18245.24296982961</v>
      </c>
      <c r="AR31" s="15">
        <f t="shared" si="45"/>
        <v>20419.465451828542</v>
      </c>
    </row>
    <row r="32" spans="1:44" ht="12.75">
      <c r="A32">
        <v>1992</v>
      </c>
      <c r="B32" s="1">
        <v>99020</v>
      </c>
      <c r="C32" s="15">
        <f t="shared" si="0"/>
        <v>6139.24</v>
      </c>
      <c r="D32" s="11">
        <v>33786</v>
      </c>
      <c r="E32" s="5">
        <v>3393.78</v>
      </c>
      <c r="F32" s="14">
        <v>0.1219775060995365</v>
      </c>
      <c r="G32" s="15">
        <f t="shared" si="1"/>
        <v>6139.24</v>
      </c>
      <c r="L32" s="15">
        <f t="shared" si="8"/>
        <v>0</v>
      </c>
      <c r="M32" s="15">
        <f t="shared" si="10"/>
        <v>0</v>
      </c>
      <c r="N32" s="15">
        <f t="shared" si="12"/>
        <v>0</v>
      </c>
      <c r="O32" s="15">
        <f t="shared" si="14"/>
        <v>0</v>
      </c>
      <c r="P32" s="15">
        <f t="shared" si="16"/>
        <v>0</v>
      </c>
      <c r="Q32" s="15">
        <f t="shared" si="18"/>
        <v>0</v>
      </c>
      <c r="R32" s="15">
        <f t="shared" si="20"/>
        <v>0</v>
      </c>
      <c r="S32" s="15">
        <f t="shared" si="22"/>
        <v>0</v>
      </c>
      <c r="T32" s="15">
        <f t="shared" si="24"/>
        <v>0</v>
      </c>
      <c r="U32" s="15">
        <f t="shared" si="26"/>
        <v>0</v>
      </c>
      <c r="V32" s="15">
        <f t="shared" si="28"/>
        <v>0</v>
      </c>
      <c r="W32" s="15">
        <f t="shared" si="30"/>
        <v>0</v>
      </c>
      <c r="X32" s="15">
        <f t="shared" si="32"/>
        <v>0</v>
      </c>
      <c r="Y32" s="15">
        <f t="shared" si="34"/>
        <v>0</v>
      </c>
      <c r="Z32" s="15">
        <f t="shared" si="36"/>
        <v>0</v>
      </c>
      <c r="AA32" s="15">
        <f t="shared" si="38"/>
        <v>0</v>
      </c>
      <c r="AB32" s="15">
        <f t="shared" si="40"/>
        <v>0</v>
      </c>
      <c r="AC32" s="15">
        <f t="shared" si="42"/>
        <v>0</v>
      </c>
      <c r="AD32" s="15">
        <f t="shared" si="44"/>
        <v>0</v>
      </c>
      <c r="AE32" s="15">
        <f aca="true" t="shared" si="46" ref="AE32:AE44">AD32*AE$6+AD32</f>
        <v>0</v>
      </c>
      <c r="AF32" s="15">
        <f>G32</f>
        <v>6139.24</v>
      </c>
      <c r="AG32" s="15">
        <f aca="true" t="shared" si="47" ref="AG32:AR32">AF32*AG$6+AF32</f>
        <v>6402.78857285976</v>
      </c>
      <c r="AH32" s="15">
        <f t="shared" si="47"/>
        <v>6809.86068042124</v>
      </c>
      <c r="AI32" s="15">
        <f t="shared" si="47"/>
        <v>8517.472364973568</v>
      </c>
      <c r="AJ32" s="15">
        <f t="shared" si="47"/>
        <v>10001.622211339565</v>
      </c>
      <c r="AK32" s="15">
        <f t="shared" si="47"/>
        <v>14874.439774057242</v>
      </c>
      <c r="AL32" s="15">
        <f t="shared" si="47"/>
        <v>16069.588865394924</v>
      </c>
      <c r="AM32" s="15">
        <f t="shared" si="47"/>
        <v>19274.827209188566</v>
      </c>
      <c r="AN32" s="15">
        <f t="shared" si="47"/>
        <v>19033.926917832025</v>
      </c>
      <c r="AO32" s="15">
        <f t="shared" si="47"/>
        <v>19035.428361414106</v>
      </c>
      <c r="AP32" s="15">
        <f t="shared" si="47"/>
        <v>15804.213234682264</v>
      </c>
      <c r="AQ32" s="15">
        <f t="shared" si="47"/>
        <v>16703.650299076537</v>
      </c>
      <c r="AR32" s="15">
        <f t="shared" si="47"/>
        <v>18694.166515920293</v>
      </c>
    </row>
    <row r="33" spans="1:44" ht="12.75">
      <c r="A33">
        <v>1993</v>
      </c>
      <c r="B33" s="1">
        <v>104639</v>
      </c>
      <c r="C33" s="15">
        <f t="shared" si="0"/>
        <v>6487.618</v>
      </c>
      <c r="D33" s="11">
        <v>34151</v>
      </c>
      <c r="E33" s="5">
        <v>3539.47</v>
      </c>
      <c r="F33" s="14">
        <v>0.04292853396507717</v>
      </c>
      <c r="G33" s="15">
        <f t="shared" si="1"/>
        <v>6487.618</v>
      </c>
      <c r="L33" s="15">
        <f t="shared" si="8"/>
        <v>0</v>
      </c>
      <c r="M33" s="15">
        <f t="shared" si="10"/>
        <v>0</v>
      </c>
      <c r="N33" s="15">
        <f t="shared" si="12"/>
        <v>0</v>
      </c>
      <c r="O33" s="15">
        <f t="shared" si="14"/>
        <v>0</v>
      </c>
      <c r="P33" s="15">
        <f t="shared" si="16"/>
        <v>0</v>
      </c>
      <c r="Q33" s="15">
        <f t="shared" si="18"/>
        <v>0</v>
      </c>
      <c r="R33" s="15">
        <f t="shared" si="20"/>
        <v>0</v>
      </c>
      <c r="S33" s="15">
        <f t="shared" si="22"/>
        <v>0</v>
      </c>
      <c r="T33" s="15">
        <f t="shared" si="24"/>
        <v>0</v>
      </c>
      <c r="U33" s="15">
        <f t="shared" si="26"/>
        <v>0</v>
      </c>
      <c r="V33" s="15">
        <f t="shared" si="28"/>
        <v>0</v>
      </c>
      <c r="W33" s="15">
        <f t="shared" si="30"/>
        <v>0</v>
      </c>
      <c r="X33" s="15">
        <f t="shared" si="32"/>
        <v>0</v>
      </c>
      <c r="Y33" s="15">
        <f t="shared" si="34"/>
        <v>0</v>
      </c>
      <c r="Z33" s="15">
        <f t="shared" si="36"/>
        <v>0</v>
      </c>
      <c r="AA33" s="15">
        <f t="shared" si="38"/>
        <v>0</v>
      </c>
      <c r="AB33" s="15">
        <f t="shared" si="40"/>
        <v>0</v>
      </c>
      <c r="AC33" s="15">
        <f t="shared" si="42"/>
        <v>0</v>
      </c>
      <c r="AD33" s="15">
        <f t="shared" si="44"/>
        <v>0</v>
      </c>
      <c r="AE33" s="15">
        <f t="shared" si="46"/>
        <v>0</v>
      </c>
      <c r="AF33" s="15">
        <f aca="true" t="shared" si="48" ref="AF33:AF44">AE33*AF$6+AE33</f>
        <v>0</v>
      </c>
      <c r="AG33" s="15">
        <f>G33</f>
        <v>6487.618</v>
      </c>
      <c r="AH33" s="15">
        <f aca="true" t="shared" si="49" ref="AH33:AR33">AG33*AH$6+AG33</f>
        <v>6900.083334793063</v>
      </c>
      <c r="AI33" s="15">
        <f t="shared" si="49"/>
        <v>8630.318868209084</v>
      </c>
      <c r="AJ33" s="15">
        <f t="shared" si="49"/>
        <v>10134.131956586722</v>
      </c>
      <c r="AK33" s="15">
        <f t="shared" si="49"/>
        <v>15071.508627839765</v>
      </c>
      <c r="AL33" s="15">
        <f t="shared" si="49"/>
        <v>16282.492040678411</v>
      </c>
      <c r="AM33" s="15">
        <f t="shared" si="49"/>
        <v>19530.196027286573</v>
      </c>
      <c r="AN33" s="15">
        <f t="shared" si="49"/>
        <v>19286.10409005868</v>
      </c>
      <c r="AO33" s="15">
        <f t="shared" si="49"/>
        <v>19287.62542600446</v>
      </c>
      <c r="AP33" s="15">
        <f t="shared" si="49"/>
        <v>16013.600494599475</v>
      </c>
      <c r="AQ33" s="15">
        <f t="shared" si="49"/>
        <v>16924.95404351499</v>
      </c>
      <c r="AR33" s="15">
        <f t="shared" si="49"/>
        <v>18941.842261943173</v>
      </c>
    </row>
    <row r="34" spans="1:44" ht="12.75">
      <c r="A34">
        <v>1994</v>
      </c>
      <c r="B34" s="1">
        <v>109821</v>
      </c>
      <c r="C34" s="15">
        <f t="shared" si="0"/>
        <v>6808.902</v>
      </c>
      <c r="D34" s="11">
        <v>34516</v>
      </c>
      <c r="E34" s="5">
        <v>3764.5</v>
      </c>
      <c r="F34" s="14">
        <v>0.06357731524776314</v>
      </c>
      <c r="G34" s="15">
        <f t="shared" si="1"/>
        <v>6808.902</v>
      </c>
      <c r="L34" s="15">
        <f t="shared" si="8"/>
        <v>0</v>
      </c>
      <c r="M34" s="15">
        <f t="shared" si="10"/>
        <v>0</v>
      </c>
      <c r="N34" s="15">
        <f t="shared" si="12"/>
        <v>0</v>
      </c>
      <c r="O34" s="15">
        <f t="shared" si="14"/>
        <v>0</v>
      </c>
      <c r="P34" s="15">
        <f t="shared" si="16"/>
        <v>0</v>
      </c>
      <c r="Q34" s="15">
        <f t="shared" si="18"/>
        <v>0</v>
      </c>
      <c r="R34" s="15">
        <f t="shared" si="20"/>
        <v>0</v>
      </c>
      <c r="S34" s="15">
        <f t="shared" si="22"/>
        <v>0</v>
      </c>
      <c r="T34" s="15">
        <f t="shared" si="24"/>
        <v>0</v>
      </c>
      <c r="U34" s="15">
        <f t="shared" si="26"/>
        <v>0</v>
      </c>
      <c r="V34" s="15">
        <f t="shared" si="28"/>
        <v>0</v>
      </c>
      <c r="W34" s="15">
        <f t="shared" si="30"/>
        <v>0</v>
      </c>
      <c r="X34" s="15">
        <f t="shared" si="32"/>
        <v>0</v>
      </c>
      <c r="Y34" s="15">
        <f t="shared" si="34"/>
        <v>0</v>
      </c>
      <c r="Z34" s="15">
        <f t="shared" si="36"/>
        <v>0</v>
      </c>
      <c r="AA34" s="15">
        <f t="shared" si="38"/>
        <v>0</v>
      </c>
      <c r="AB34" s="15">
        <f t="shared" si="40"/>
        <v>0</v>
      </c>
      <c r="AC34" s="15">
        <f t="shared" si="42"/>
        <v>0</v>
      </c>
      <c r="AD34" s="15">
        <f t="shared" si="44"/>
        <v>0</v>
      </c>
      <c r="AE34" s="15">
        <f t="shared" si="46"/>
        <v>0</v>
      </c>
      <c r="AF34" s="15">
        <f t="shared" si="48"/>
        <v>0</v>
      </c>
      <c r="AG34" s="15">
        <f aca="true" t="shared" si="50" ref="AG34:AG44">AF34*AG$6+AF34</f>
        <v>0</v>
      </c>
      <c r="AH34" s="15">
        <f>G34</f>
        <v>6808.902</v>
      </c>
      <c r="AI34" s="15">
        <f aca="true" t="shared" si="51" ref="AI34:AR34">AH34*AI$6+AH34</f>
        <v>8516.273289929606</v>
      </c>
      <c r="AJ34" s="15">
        <f t="shared" si="51"/>
        <v>10000.214200244389</v>
      </c>
      <c r="AK34" s="15">
        <f t="shared" si="51"/>
        <v>14872.345776124323</v>
      </c>
      <c r="AL34" s="15">
        <f t="shared" si="51"/>
        <v>16067.326616437778</v>
      </c>
      <c r="AM34" s="15">
        <f t="shared" si="51"/>
        <v>19272.11373231505</v>
      </c>
      <c r="AN34" s="15">
        <f t="shared" si="51"/>
        <v>19031.247354485324</v>
      </c>
      <c r="AO34" s="15">
        <f t="shared" si="51"/>
        <v>19032.748586696773</v>
      </c>
      <c r="AP34" s="15">
        <f t="shared" si="51"/>
        <v>15801.988344847923</v>
      </c>
      <c r="AQ34" s="15">
        <f t="shared" si="51"/>
        <v>16701.29878804622</v>
      </c>
      <c r="AR34" s="15">
        <f t="shared" si="51"/>
        <v>18691.534783455973</v>
      </c>
    </row>
    <row r="35" spans="1:44" ht="12.75">
      <c r="A35">
        <v>1995</v>
      </c>
      <c r="B35" s="1">
        <v>113000</v>
      </c>
      <c r="C35" s="15">
        <f t="shared" si="0"/>
        <v>7006</v>
      </c>
      <c r="D35" s="11">
        <v>34883</v>
      </c>
      <c r="E35" s="5">
        <v>4708.47</v>
      </c>
      <c r="F35" s="14">
        <v>0.25075574445477494</v>
      </c>
      <c r="G35" s="15">
        <f t="shared" si="1"/>
        <v>7006</v>
      </c>
      <c r="L35" s="15">
        <f t="shared" si="8"/>
        <v>0</v>
      </c>
      <c r="M35" s="15">
        <f t="shared" si="10"/>
        <v>0</v>
      </c>
      <c r="N35" s="15">
        <f t="shared" si="12"/>
        <v>0</v>
      </c>
      <c r="O35" s="15">
        <f t="shared" si="14"/>
        <v>0</v>
      </c>
      <c r="P35" s="15">
        <f t="shared" si="16"/>
        <v>0</v>
      </c>
      <c r="Q35" s="15">
        <f t="shared" si="18"/>
        <v>0</v>
      </c>
      <c r="R35" s="15">
        <f t="shared" si="20"/>
        <v>0</v>
      </c>
      <c r="S35" s="15">
        <f t="shared" si="22"/>
        <v>0</v>
      </c>
      <c r="T35" s="15">
        <f t="shared" si="24"/>
        <v>0</v>
      </c>
      <c r="U35" s="15">
        <f t="shared" si="26"/>
        <v>0</v>
      </c>
      <c r="V35" s="15">
        <f t="shared" si="28"/>
        <v>0</v>
      </c>
      <c r="W35" s="15">
        <f t="shared" si="30"/>
        <v>0</v>
      </c>
      <c r="X35" s="15">
        <f t="shared" si="32"/>
        <v>0</v>
      </c>
      <c r="Y35" s="15">
        <f t="shared" si="34"/>
        <v>0</v>
      </c>
      <c r="Z35" s="15">
        <f t="shared" si="36"/>
        <v>0</v>
      </c>
      <c r="AA35" s="15">
        <f t="shared" si="38"/>
        <v>0</v>
      </c>
      <c r="AB35" s="15">
        <f t="shared" si="40"/>
        <v>0</v>
      </c>
      <c r="AC35" s="15">
        <f t="shared" si="42"/>
        <v>0</v>
      </c>
      <c r="AD35" s="15">
        <f t="shared" si="44"/>
        <v>0</v>
      </c>
      <c r="AE35" s="15">
        <f t="shared" si="46"/>
        <v>0</v>
      </c>
      <c r="AF35" s="15">
        <f t="shared" si="48"/>
        <v>0</v>
      </c>
      <c r="AG35" s="15">
        <f t="shared" si="50"/>
        <v>0</v>
      </c>
      <c r="AH35" s="15">
        <f aca="true" t="shared" si="52" ref="AH35:AH44">AG35*AH$6+AG35</f>
        <v>0</v>
      </c>
      <c r="AI35" s="15">
        <f>G35</f>
        <v>7006</v>
      </c>
      <c r="AJ35" s="15">
        <f aca="true" t="shared" si="53" ref="AJ35:AR35">AI35*AJ$6+AI35</f>
        <v>8226.779284990665</v>
      </c>
      <c r="AK35" s="15">
        <f t="shared" si="53"/>
        <v>12234.888543412191</v>
      </c>
      <c r="AL35" s="15">
        <f t="shared" si="53"/>
        <v>13217.951848477318</v>
      </c>
      <c r="AM35" s="15">
        <f t="shared" si="53"/>
        <v>15854.403001399602</v>
      </c>
      <c r="AN35" s="15">
        <f t="shared" si="53"/>
        <v>15656.251793045296</v>
      </c>
      <c r="AO35" s="15">
        <f t="shared" si="53"/>
        <v>15657.486797197387</v>
      </c>
      <c r="AP35" s="15">
        <f t="shared" si="53"/>
        <v>12999.668584487103</v>
      </c>
      <c r="AQ35" s="15">
        <f t="shared" si="53"/>
        <v>13739.495589862521</v>
      </c>
      <c r="AR35" s="15">
        <f t="shared" si="53"/>
        <v>15376.783745038194</v>
      </c>
    </row>
    <row r="36" spans="1:44" ht="12.75">
      <c r="A36">
        <v>1996</v>
      </c>
      <c r="B36" s="1">
        <v>119540</v>
      </c>
      <c r="C36" s="15">
        <f t="shared" si="0"/>
        <v>7411.48</v>
      </c>
      <c r="D36" s="11">
        <v>35247</v>
      </c>
      <c r="E36" s="5">
        <v>5528.91</v>
      </c>
      <c r="F36" s="14">
        <v>0.17424768555390596</v>
      </c>
      <c r="G36" s="15">
        <f t="shared" si="1"/>
        <v>7411.48</v>
      </c>
      <c r="L36" s="15">
        <f t="shared" si="8"/>
        <v>0</v>
      </c>
      <c r="M36" s="15">
        <f t="shared" si="10"/>
        <v>0</v>
      </c>
      <c r="N36" s="15">
        <f t="shared" si="12"/>
        <v>0</v>
      </c>
      <c r="O36" s="15">
        <f t="shared" si="14"/>
        <v>0</v>
      </c>
      <c r="P36" s="15">
        <f t="shared" si="16"/>
        <v>0</v>
      </c>
      <c r="Q36" s="15">
        <f t="shared" si="18"/>
        <v>0</v>
      </c>
      <c r="R36" s="15">
        <f t="shared" si="20"/>
        <v>0</v>
      </c>
      <c r="S36" s="15">
        <f t="shared" si="22"/>
        <v>0</v>
      </c>
      <c r="T36" s="15">
        <f t="shared" si="24"/>
        <v>0</v>
      </c>
      <c r="U36" s="15">
        <f t="shared" si="26"/>
        <v>0</v>
      </c>
      <c r="V36" s="15">
        <f t="shared" si="28"/>
        <v>0</v>
      </c>
      <c r="W36" s="15">
        <f t="shared" si="30"/>
        <v>0</v>
      </c>
      <c r="X36" s="15">
        <f t="shared" si="32"/>
        <v>0</v>
      </c>
      <c r="Y36" s="15">
        <f t="shared" si="34"/>
        <v>0</v>
      </c>
      <c r="Z36" s="15">
        <f t="shared" si="36"/>
        <v>0</v>
      </c>
      <c r="AA36" s="15">
        <f t="shared" si="38"/>
        <v>0</v>
      </c>
      <c r="AB36" s="15">
        <f t="shared" si="40"/>
        <v>0</v>
      </c>
      <c r="AC36" s="15">
        <f t="shared" si="42"/>
        <v>0</v>
      </c>
      <c r="AD36" s="15">
        <f t="shared" si="44"/>
        <v>0</v>
      </c>
      <c r="AE36" s="15">
        <f t="shared" si="46"/>
        <v>0</v>
      </c>
      <c r="AF36" s="15">
        <f t="shared" si="48"/>
        <v>0</v>
      </c>
      <c r="AG36" s="15">
        <f t="shared" si="50"/>
        <v>0</v>
      </c>
      <c r="AH36" s="15">
        <f t="shared" si="52"/>
        <v>0</v>
      </c>
      <c r="AI36" s="15">
        <f aca="true" t="shared" si="54" ref="AI36:AI44">AH36*AI$6+AH36</f>
        <v>0</v>
      </c>
      <c r="AJ36" s="15">
        <f>G36</f>
        <v>7411.48</v>
      </c>
      <c r="AK36" s="15">
        <f aca="true" t="shared" si="55" ref="AK36:AR36">AJ36*AK$6+AJ36</f>
        <v>11022.373227779073</v>
      </c>
      <c r="AL36" s="15">
        <f t="shared" si="55"/>
        <v>11908.011917213338</v>
      </c>
      <c r="AM36" s="15">
        <f t="shared" si="55"/>
        <v>14283.182602357425</v>
      </c>
      <c r="AN36" s="15">
        <f t="shared" si="55"/>
        <v>14104.668791931861</v>
      </c>
      <c r="AO36" s="15">
        <f t="shared" si="55"/>
        <v>14105.781403350747</v>
      </c>
      <c r="AP36" s="15">
        <f t="shared" si="55"/>
        <v>11711.361200164225</v>
      </c>
      <c r="AQ36" s="15">
        <f t="shared" si="55"/>
        <v>12377.869059905113</v>
      </c>
      <c r="AR36" s="15">
        <f t="shared" si="55"/>
        <v>13852.89689229884</v>
      </c>
    </row>
    <row r="37" spans="1:44" ht="12.75">
      <c r="A37">
        <v>1997</v>
      </c>
      <c r="B37" s="1">
        <v>126550</v>
      </c>
      <c r="C37" s="15">
        <f t="shared" si="0"/>
        <v>7846.1</v>
      </c>
      <c r="D37" s="11">
        <v>35612</v>
      </c>
      <c r="E37" s="5">
        <v>8222.61</v>
      </c>
      <c r="F37" s="14">
        <v>0.48720272169378787</v>
      </c>
      <c r="G37" s="15">
        <f t="shared" si="1"/>
        <v>7846.1</v>
      </c>
      <c r="L37" s="15">
        <f t="shared" si="8"/>
        <v>0</v>
      </c>
      <c r="M37" s="15">
        <f t="shared" si="10"/>
        <v>0</v>
      </c>
      <c r="N37" s="15">
        <f t="shared" si="12"/>
        <v>0</v>
      </c>
      <c r="O37" s="15">
        <f t="shared" si="14"/>
        <v>0</v>
      </c>
      <c r="P37" s="15">
        <f t="shared" si="16"/>
        <v>0</v>
      </c>
      <c r="Q37" s="15">
        <f t="shared" si="18"/>
        <v>0</v>
      </c>
      <c r="R37" s="15">
        <f t="shared" si="20"/>
        <v>0</v>
      </c>
      <c r="S37" s="15">
        <f t="shared" si="22"/>
        <v>0</v>
      </c>
      <c r="T37" s="15">
        <f t="shared" si="24"/>
        <v>0</v>
      </c>
      <c r="U37" s="15">
        <f t="shared" si="26"/>
        <v>0</v>
      </c>
      <c r="V37" s="15">
        <f t="shared" si="28"/>
        <v>0</v>
      </c>
      <c r="W37" s="15">
        <f t="shared" si="30"/>
        <v>0</v>
      </c>
      <c r="X37" s="15">
        <f t="shared" si="32"/>
        <v>0</v>
      </c>
      <c r="Y37" s="15">
        <f t="shared" si="34"/>
        <v>0</v>
      </c>
      <c r="Z37" s="15">
        <f t="shared" si="36"/>
        <v>0</v>
      </c>
      <c r="AA37" s="15">
        <f t="shared" si="38"/>
        <v>0</v>
      </c>
      <c r="AB37" s="15">
        <f t="shared" si="40"/>
        <v>0</v>
      </c>
      <c r="AC37" s="15">
        <f t="shared" si="42"/>
        <v>0</v>
      </c>
      <c r="AD37" s="15">
        <f t="shared" si="44"/>
        <v>0</v>
      </c>
      <c r="AE37" s="15">
        <f t="shared" si="46"/>
        <v>0</v>
      </c>
      <c r="AF37" s="15">
        <f t="shared" si="48"/>
        <v>0</v>
      </c>
      <c r="AG37" s="15">
        <f t="shared" si="50"/>
        <v>0</v>
      </c>
      <c r="AH37" s="15">
        <f t="shared" si="52"/>
        <v>0</v>
      </c>
      <c r="AI37" s="15">
        <f t="shared" si="54"/>
        <v>0</v>
      </c>
      <c r="AJ37" s="15">
        <f aca="true" t="shared" si="56" ref="AJ37:AJ44">AI37*AJ$6+AI37</f>
        <v>0</v>
      </c>
      <c r="AK37" s="15">
        <f>G37</f>
        <v>7846.1</v>
      </c>
      <c r="AL37" s="15">
        <f aca="true" t="shared" si="57" ref="AL37:AR37">AK37*AL$6+AK37</f>
        <v>8476.527728908462</v>
      </c>
      <c r="AM37" s="15">
        <f t="shared" si="57"/>
        <v>10167.254973177616</v>
      </c>
      <c r="AN37" s="15">
        <f t="shared" si="57"/>
        <v>10040.18277383945</v>
      </c>
      <c r="AO37" s="15">
        <f t="shared" si="57"/>
        <v>10040.974768473756</v>
      </c>
      <c r="AP37" s="15">
        <f t="shared" si="57"/>
        <v>8336.545062820685</v>
      </c>
      <c r="AQ37" s="15">
        <f t="shared" si="57"/>
        <v>8810.988017186755</v>
      </c>
      <c r="AR37" s="15">
        <f t="shared" si="57"/>
        <v>9860.962975989374</v>
      </c>
    </row>
    <row r="38" spans="1:44" ht="12.75">
      <c r="A38">
        <v>1998</v>
      </c>
      <c r="B38" s="1">
        <v>132199</v>
      </c>
      <c r="C38" s="15">
        <f t="shared" si="0"/>
        <v>8196.338</v>
      </c>
      <c r="D38" s="11">
        <v>35977</v>
      </c>
      <c r="E38" s="5">
        <v>8883.29</v>
      </c>
      <c r="F38" s="14">
        <v>0.08034918353174968</v>
      </c>
      <c r="G38" s="15">
        <f t="shared" si="1"/>
        <v>8196.338</v>
      </c>
      <c r="L38" s="15">
        <f t="shared" si="8"/>
        <v>0</v>
      </c>
      <c r="M38" s="15">
        <f t="shared" si="10"/>
        <v>0</v>
      </c>
      <c r="N38" s="15">
        <f t="shared" si="12"/>
        <v>0</v>
      </c>
      <c r="O38" s="15">
        <f t="shared" si="14"/>
        <v>0</v>
      </c>
      <c r="P38" s="15">
        <f t="shared" si="16"/>
        <v>0</v>
      </c>
      <c r="Q38" s="15">
        <f t="shared" si="18"/>
        <v>0</v>
      </c>
      <c r="R38" s="15">
        <f t="shared" si="20"/>
        <v>0</v>
      </c>
      <c r="S38" s="15">
        <f t="shared" si="22"/>
        <v>0</v>
      </c>
      <c r="T38" s="15">
        <f t="shared" si="24"/>
        <v>0</v>
      </c>
      <c r="U38" s="15">
        <f t="shared" si="26"/>
        <v>0</v>
      </c>
      <c r="V38" s="15">
        <f t="shared" si="28"/>
        <v>0</v>
      </c>
      <c r="W38" s="15">
        <f t="shared" si="30"/>
        <v>0</v>
      </c>
      <c r="X38" s="15">
        <f t="shared" si="32"/>
        <v>0</v>
      </c>
      <c r="Y38" s="15">
        <f t="shared" si="34"/>
        <v>0</v>
      </c>
      <c r="Z38" s="15">
        <f t="shared" si="36"/>
        <v>0</v>
      </c>
      <c r="AA38" s="15">
        <f t="shared" si="38"/>
        <v>0</v>
      </c>
      <c r="AB38" s="15">
        <f t="shared" si="40"/>
        <v>0</v>
      </c>
      <c r="AC38" s="15">
        <f t="shared" si="42"/>
        <v>0</v>
      </c>
      <c r="AD38" s="15">
        <f t="shared" si="44"/>
        <v>0</v>
      </c>
      <c r="AE38" s="15">
        <f t="shared" si="46"/>
        <v>0</v>
      </c>
      <c r="AF38" s="15">
        <f t="shared" si="48"/>
        <v>0</v>
      </c>
      <c r="AG38" s="15">
        <f t="shared" si="50"/>
        <v>0</v>
      </c>
      <c r="AH38" s="15">
        <f t="shared" si="52"/>
        <v>0</v>
      </c>
      <c r="AI38" s="15">
        <f t="shared" si="54"/>
        <v>0</v>
      </c>
      <c r="AJ38" s="15">
        <f t="shared" si="56"/>
        <v>0</v>
      </c>
      <c r="AK38" s="15">
        <f aca="true" t="shared" si="58" ref="AK38:AK44">AJ38*AK$6+AJ38</f>
        <v>0</v>
      </c>
      <c r="AL38" s="15">
        <f>G38</f>
        <v>8196.338</v>
      </c>
      <c r="AM38" s="15">
        <f aca="true" t="shared" si="59" ref="AM38:AR38">AL38*AM$6+AL38</f>
        <v>9831.178633220348</v>
      </c>
      <c r="AN38" s="15">
        <f t="shared" si="59"/>
        <v>9708.306777020674</v>
      </c>
      <c r="AO38" s="15">
        <f t="shared" si="59"/>
        <v>9709.072592449418</v>
      </c>
      <c r="AP38" s="15">
        <f t="shared" si="59"/>
        <v>8060.982429642621</v>
      </c>
      <c r="AQ38" s="15">
        <f t="shared" si="59"/>
        <v>8519.742778227435</v>
      </c>
      <c r="AR38" s="15">
        <f t="shared" si="59"/>
        <v>9535.011049518816</v>
      </c>
    </row>
    <row r="39" spans="1:44" ht="12.75">
      <c r="A39">
        <v>1999</v>
      </c>
      <c r="B39" s="1">
        <v>142000</v>
      </c>
      <c r="C39" s="15">
        <f t="shared" si="0"/>
        <v>8804</v>
      </c>
      <c r="D39" s="11">
        <v>36342</v>
      </c>
      <c r="E39" s="5">
        <v>10655.15</v>
      </c>
      <c r="F39" s="14">
        <v>0.19945988479493504</v>
      </c>
      <c r="G39" s="15">
        <f t="shared" si="1"/>
        <v>8804</v>
      </c>
      <c r="L39" s="15">
        <f t="shared" si="8"/>
        <v>0</v>
      </c>
      <c r="M39" s="15">
        <f t="shared" si="10"/>
        <v>0</v>
      </c>
      <c r="N39" s="15">
        <f t="shared" si="12"/>
        <v>0</v>
      </c>
      <c r="O39" s="15">
        <f t="shared" si="14"/>
        <v>0</v>
      </c>
      <c r="P39" s="15">
        <f t="shared" si="16"/>
        <v>0</v>
      </c>
      <c r="Q39" s="15">
        <f t="shared" si="18"/>
        <v>0</v>
      </c>
      <c r="R39" s="15">
        <f t="shared" si="20"/>
        <v>0</v>
      </c>
      <c r="S39" s="15">
        <f t="shared" si="22"/>
        <v>0</v>
      </c>
      <c r="T39" s="15">
        <f t="shared" si="24"/>
        <v>0</v>
      </c>
      <c r="U39" s="15">
        <f t="shared" si="26"/>
        <v>0</v>
      </c>
      <c r="V39" s="15">
        <f t="shared" si="28"/>
        <v>0</v>
      </c>
      <c r="W39" s="15">
        <f t="shared" si="30"/>
        <v>0</v>
      </c>
      <c r="X39" s="15">
        <f t="shared" si="32"/>
        <v>0</v>
      </c>
      <c r="Y39" s="15">
        <f t="shared" si="34"/>
        <v>0</v>
      </c>
      <c r="Z39" s="15">
        <f t="shared" si="36"/>
        <v>0</v>
      </c>
      <c r="AA39" s="15">
        <f t="shared" si="38"/>
        <v>0</v>
      </c>
      <c r="AB39" s="15">
        <f t="shared" si="40"/>
        <v>0</v>
      </c>
      <c r="AC39" s="15">
        <f t="shared" si="42"/>
        <v>0</v>
      </c>
      <c r="AD39" s="15">
        <f t="shared" si="44"/>
        <v>0</v>
      </c>
      <c r="AE39" s="15">
        <f t="shared" si="46"/>
        <v>0</v>
      </c>
      <c r="AF39" s="15">
        <f t="shared" si="48"/>
        <v>0</v>
      </c>
      <c r="AG39" s="15">
        <f t="shared" si="50"/>
        <v>0</v>
      </c>
      <c r="AH39" s="15">
        <f t="shared" si="52"/>
        <v>0</v>
      </c>
      <c r="AI39" s="15">
        <f t="shared" si="54"/>
        <v>0</v>
      </c>
      <c r="AJ39" s="15">
        <f t="shared" si="56"/>
        <v>0</v>
      </c>
      <c r="AK39" s="15">
        <f t="shared" si="58"/>
        <v>0</v>
      </c>
      <c r="AL39" s="15">
        <f aca="true" t="shared" si="60" ref="AL39:AL44">AK39*AL$6+AK39</f>
        <v>0</v>
      </c>
      <c r="AM39" s="15">
        <f>G39</f>
        <v>8804</v>
      </c>
      <c r="AN39" s="15">
        <f>AM39*AN$6+AM39</f>
        <v>8693.966008925261</v>
      </c>
      <c r="AO39" s="15">
        <f>AN39*AO$6+AN39</f>
        <v>8694.651810626785</v>
      </c>
      <c r="AP39" s="15">
        <f>AO39*AP$6+AO39</f>
        <v>7218.756972919198</v>
      </c>
      <c r="AQ39" s="15">
        <f>AP39*AQ$6+AP39</f>
        <v>7629.585242816853</v>
      </c>
      <c r="AR39" s="15">
        <f>AQ39*AR$6+AQ39</f>
        <v>8538.776520274232</v>
      </c>
    </row>
    <row r="40" spans="1:44" ht="12.75">
      <c r="A40">
        <v>2000</v>
      </c>
      <c r="B40" s="1">
        <v>145220</v>
      </c>
      <c r="C40" s="15">
        <f t="shared" si="0"/>
        <v>9003.64</v>
      </c>
      <c r="D40" s="11">
        <v>36710</v>
      </c>
      <c r="E40" s="5">
        <v>10521.98</v>
      </c>
      <c r="F40" s="14">
        <v>-0.012498181630479166</v>
      </c>
      <c r="G40" s="15">
        <f t="shared" si="1"/>
        <v>9003.64</v>
      </c>
      <c r="L40" s="15">
        <f t="shared" si="8"/>
        <v>0</v>
      </c>
      <c r="M40" s="15">
        <f t="shared" si="10"/>
        <v>0</v>
      </c>
      <c r="N40" s="15">
        <f t="shared" si="12"/>
        <v>0</v>
      </c>
      <c r="O40" s="15">
        <f t="shared" si="14"/>
        <v>0</v>
      </c>
      <c r="P40" s="15">
        <f t="shared" si="16"/>
        <v>0</v>
      </c>
      <c r="Q40" s="15">
        <f t="shared" si="18"/>
        <v>0</v>
      </c>
      <c r="R40" s="15">
        <f t="shared" si="20"/>
        <v>0</v>
      </c>
      <c r="S40" s="15">
        <f t="shared" si="22"/>
        <v>0</v>
      </c>
      <c r="T40" s="15">
        <f t="shared" si="24"/>
        <v>0</v>
      </c>
      <c r="U40" s="15">
        <f t="shared" si="26"/>
        <v>0</v>
      </c>
      <c r="V40" s="15">
        <f t="shared" si="28"/>
        <v>0</v>
      </c>
      <c r="W40" s="15">
        <f t="shared" si="30"/>
        <v>0</v>
      </c>
      <c r="X40" s="15">
        <f t="shared" si="32"/>
        <v>0</v>
      </c>
      <c r="Y40" s="15">
        <f t="shared" si="34"/>
        <v>0</v>
      </c>
      <c r="Z40" s="15">
        <f t="shared" si="36"/>
        <v>0</v>
      </c>
      <c r="AA40" s="15">
        <f t="shared" si="38"/>
        <v>0</v>
      </c>
      <c r="AB40" s="15">
        <f t="shared" si="40"/>
        <v>0</v>
      </c>
      <c r="AC40" s="15">
        <f t="shared" si="42"/>
        <v>0</v>
      </c>
      <c r="AD40" s="15">
        <f t="shared" si="44"/>
        <v>0</v>
      </c>
      <c r="AE40" s="15">
        <f t="shared" si="46"/>
        <v>0</v>
      </c>
      <c r="AF40" s="15">
        <f t="shared" si="48"/>
        <v>0</v>
      </c>
      <c r="AG40" s="15">
        <f t="shared" si="50"/>
        <v>0</v>
      </c>
      <c r="AH40" s="15">
        <f t="shared" si="52"/>
        <v>0</v>
      </c>
      <c r="AI40" s="15">
        <f t="shared" si="54"/>
        <v>0</v>
      </c>
      <c r="AJ40" s="15">
        <f t="shared" si="56"/>
        <v>0</v>
      </c>
      <c r="AK40" s="15">
        <f t="shared" si="58"/>
        <v>0</v>
      </c>
      <c r="AL40" s="15">
        <f t="shared" si="60"/>
        <v>0</v>
      </c>
      <c r="AM40" s="15">
        <f>AL40*AM$6+AL40</f>
        <v>0</v>
      </c>
      <c r="AN40" s="15">
        <f>G40</f>
        <v>9003.64</v>
      </c>
      <c r="AO40" s="15">
        <f>AN40*AO$6+AN40</f>
        <v>9004.350229557554</v>
      </c>
      <c r="AP40" s="15">
        <f>AO40*AP$6+AO40</f>
        <v>7475.884879803992</v>
      </c>
      <c r="AQ40" s="15">
        <f>AP40*AQ$6+AP40</f>
        <v>7901.3466127097745</v>
      </c>
      <c r="AR40" s="15">
        <f>AQ40*AR$6+AQ40</f>
        <v>8842.922752409717</v>
      </c>
    </row>
    <row r="41" spans="1:44" ht="12.75">
      <c r="A41">
        <v>2001</v>
      </c>
      <c r="B41" s="1">
        <v>150499</v>
      </c>
      <c r="C41" s="15">
        <f t="shared" si="0"/>
        <v>9330.938</v>
      </c>
      <c r="D41" s="11">
        <v>37074</v>
      </c>
      <c r="E41" s="5">
        <v>10522.81</v>
      </c>
      <c r="F41" s="14">
        <v>7.888249169832363E-05</v>
      </c>
      <c r="G41" s="15">
        <f t="shared" si="1"/>
        <v>9330.938</v>
      </c>
      <c r="L41" s="15">
        <f t="shared" si="8"/>
        <v>0</v>
      </c>
      <c r="M41" s="15">
        <f t="shared" si="10"/>
        <v>0</v>
      </c>
      <c r="N41" s="15">
        <f t="shared" si="12"/>
        <v>0</v>
      </c>
      <c r="O41" s="15">
        <f t="shared" si="14"/>
        <v>0</v>
      </c>
      <c r="P41" s="15">
        <f t="shared" si="16"/>
        <v>0</v>
      </c>
      <c r="Q41" s="15">
        <f t="shared" si="18"/>
        <v>0</v>
      </c>
      <c r="R41" s="15">
        <f t="shared" si="20"/>
        <v>0</v>
      </c>
      <c r="S41" s="15">
        <f t="shared" si="22"/>
        <v>0</v>
      </c>
      <c r="T41" s="15">
        <f t="shared" si="24"/>
        <v>0</v>
      </c>
      <c r="U41" s="15">
        <f t="shared" si="26"/>
        <v>0</v>
      </c>
      <c r="V41" s="15">
        <f t="shared" si="28"/>
        <v>0</v>
      </c>
      <c r="W41" s="15">
        <f t="shared" si="30"/>
        <v>0</v>
      </c>
      <c r="X41" s="15">
        <f t="shared" si="32"/>
        <v>0</v>
      </c>
      <c r="Y41" s="15">
        <f t="shared" si="34"/>
        <v>0</v>
      </c>
      <c r="Z41" s="15">
        <f t="shared" si="36"/>
        <v>0</v>
      </c>
      <c r="AA41" s="15">
        <f t="shared" si="38"/>
        <v>0</v>
      </c>
      <c r="AB41" s="15">
        <f t="shared" si="40"/>
        <v>0</v>
      </c>
      <c r="AC41" s="15">
        <f t="shared" si="42"/>
        <v>0</v>
      </c>
      <c r="AD41" s="15">
        <f t="shared" si="44"/>
        <v>0</v>
      </c>
      <c r="AE41" s="15">
        <f t="shared" si="46"/>
        <v>0</v>
      </c>
      <c r="AF41" s="15">
        <f t="shared" si="48"/>
        <v>0</v>
      </c>
      <c r="AG41" s="15">
        <f t="shared" si="50"/>
        <v>0</v>
      </c>
      <c r="AH41" s="15">
        <f t="shared" si="52"/>
        <v>0</v>
      </c>
      <c r="AI41" s="15">
        <f t="shared" si="54"/>
        <v>0</v>
      </c>
      <c r="AJ41" s="15">
        <f t="shared" si="56"/>
        <v>0</v>
      </c>
      <c r="AK41" s="15">
        <f t="shared" si="58"/>
        <v>0</v>
      </c>
      <c r="AL41" s="15">
        <f t="shared" si="60"/>
        <v>0</v>
      </c>
      <c r="AM41" s="15">
        <f>AL41*AM$6+AL41</f>
        <v>0</v>
      </c>
      <c r="AN41" s="15">
        <f>AM41*AN$6+AM41</f>
        <v>0</v>
      </c>
      <c r="AO41" s="15">
        <f>G41</f>
        <v>9330.938</v>
      </c>
      <c r="AP41" s="15">
        <f>AO41*AP$6+AO41</f>
        <v>7747.035214112961</v>
      </c>
      <c r="AQ41" s="15">
        <f>AP41*AQ$6+AP41</f>
        <v>8187.928443486103</v>
      </c>
      <c r="AR41" s="15">
        <f>AQ41*AR$6+AQ41</f>
        <v>9163.65554847802</v>
      </c>
    </row>
    <row r="42" spans="1:44" ht="12.75">
      <c r="A42">
        <v>2002</v>
      </c>
      <c r="B42" s="1">
        <v>150002</v>
      </c>
      <c r="C42" s="15">
        <f t="shared" si="0"/>
        <v>9300.124</v>
      </c>
      <c r="D42" s="11">
        <v>37438</v>
      </c>
      <c r="E42" s="5">
        <v>8736.59</v>
      </c>
      <c r="F42" s="14">
        <v>-0.1697474343830212</v>
      </c>
      <c r="G42" s="15">
        <f t="shared" si="1"/>
        <v>9300.124</v>
      </c>
      <c r="L42" s="15">
        <f t="shared" si="8"/>
        <v>0</v>
      </c>
      <c r="M42" s="15">
        <f t="shared" si="10"/>
        <v>0</v>
      </c>
      <c r="N42" s="15">
        <f t="shared" si="12"/>
        <v>0</v>
      </c>
      <c r="O42" s="15">
        <f t="shared" si="14"/>
        <v>0</v>
      </c>
      <c r="P42" s="15">
        <f t="shared" si="16"/>
        <v>0</v>
      </c>
      <c r="Q42" s="15">
        <f t="shared" si="18"/>
        <v>0</v>
      </c>
      <c r="R42" s="15">
        <f t="shared" si="20"/>
        <v>0</v>
      </c>
      <c r="S42" s="15">
        <f t="shared" si="22"/>
        <v>0</v>
      </c>
      <c r="T42" s="15">
        <f t="shared" si="24"/>
        <v>0</v>
      </c>
      <c r="U42" s="15">
        <f t="shared" si="26"/>
        <v>0</v>
      </c>
      <c r="V42" s="15">
        <f t="shared" si="28"/>
        <v>0</v>
      </c>
      <c r="W42" s="15">
        <f t="shared" si="30"/>
        <v>0</v>
      </c>
      <c r="X42" s="15">
        <f t="shared" si="32"/>
        <v>0</v>
      </c>
      <c r="Y42" s="15">
        <f t="shared" si="34"/>
        <v>0</v>
      </c>
      <c r="Z42" s="15">
        <f t="shared" si="36"/>
        <v>0</v>
      </c>
      <c r="AA42" s="15">
        <f t="shared" si="38"/>
        <v>0</v>
      </c>
      <c r="AB42" s="15">
        <f t="shared" si="40"/>
        <v>0</v>
      </c>
      <c r="AC42" s="15">
        <f t="shared" si="42"/>
        <v>0</v>
      </c>
      <c r="AD42" s="15">
        <f t="shared" si="44"/>
        <v>0</v>
      </c>
      <c r="AE42" s="15">
        <f t="shared" si="46"/>
        <v>0</v>
      </c>
      <c r="AF42" s="15">
        <f t="shared" si="48"/>
        <v>0</v>
      </c>
      <c r="AG42" s="15">
        <f t="shared" si="50"/>
        <v>0</v>
      </c>
      <c r="AH42" s="15">
        <f t="shared" si="52"/>
        <v>0</v>
      </c>
      <c r="AI42" s="15">
        <f t="shared" si="54"/>
        <v>0</v>
      </c>
      <c r="AJ42" s="15">
        <f t="shared" si="56"/>
        <v>0</v>
      </c>
      <c r="AK42" s="15">
        <f t="shared" si="58"/>
        <v>0</v>
      </c>
      <c r="AL42" s="15">
        <f t="shared" si="60"/>
        <v>0</v>
      </c>
      <c r="AM42" s="15">
        <f>AL42*AM$6+AL42</f>
        <v>0</v>
      </c>
      <c r="AN42" s="15">
        <f>AM42*AN$6+AM42</f>
        <v>0</v>
      </c>
      <c r="AO42" s="15">
        <f>AN42*AO$6+AN42</f>
        <v>0</v>
      </c>
      <c r="AP42" s="15">
        <f>G42</f>
        <v>9300.124</v>
      </c>
      <c r="AQ42" s="15">
        <f>AP42*AQ$6+AP42</f>
        <v>9829.405407739174</v>
      </c>
      <c r="AR42" s="15">
        <f>AQ42*AR$6+AQ42</f>
        <v>11000.741643574895</v>
      </c>
    </row>
    <row r="43" spans="1:44" ht="12.75">
      <c r="A43">
        <v>2003</v>
      </c>
      <c r="B43" s="2">
        <v>154120</v>
      </c>
      <c r="C43" s="15">
        <f t="shared" si="0"/>
        <v>9555.44</v>
      </c>
      <c r="D43" s="11">
        <v>37803</v>
      </c>
      <c r="E43" s="5">
        <v>9233.8</v>
      </c>
      <c r="F43" s="14">
        <v>0.05691122051051945</v>
      </c>
      <c r="G43" s="15">
        <f t="shared" si="1"/>
        <v>9555.44</v>
      </c>
      <c r="L43" s="15">
        <f t="shared" si="8"/>
        <v>0</v>
      </c>
      <c r="M43" s="15">
        <f t="shared" si="10"/>
        <v>0</v>
      </c>
      <c r="N43" s="15">
        <f t="shared" si="12"/>
        <v>0</v>
      </c>
      <c r="O43" s="15">
        <f t="shared" si="14"/>
        <v>0</v>
      </c>
      <c r="P43" s="15">
        <f t="shared" si="16"/>
        <v>0</v>
      </c>
      <c r="Q43" s="15">
        <f t="shared" si="18"/>
        <v>0</v>
      </c>
      <c r="R43" s="15">
        <f t="shared" si="20"/>
        <v>0</v>
      </c>
      <c r="S43" s="15">
        <f t="shared" si="22"/>
        <v>0</v>
      </c>
      <c r="T43" s="15">
        <f t="shared" si="24"/>
        <v>0</v>
      </c>
      <c r="U43" s="15">
        <f t="shared" si="26"/>
        <v>0</v>
      </c>
      <c r="V43" s="15">
        <f t="shared" si="28"/>
        <v>0</v>
      </c>
      <c r="W43" s="15">
        <f t="shared" si="30"/>
        <v>0</v>
      </c>
      <c r="X43" s="15">
        <f t="shared" si="32"/>
        <v>0</v>
      </c>
      <c r="Y43" s="15">
        <f t="shared" si="34"/>
        <v>0</v>
      </c>
      <c r="Z43" s="15">
        <f t="shared" si="36"/>
        <v>0</v>
      </c>
      <c r="AA43" s="15">
        <f t="shared" si="38"/>
        <v>0</v>
      </c>
      <c r="AB43" s="15">
        <f t="shared" si="40"/>
        <v>0</v>
      </c>
      <c r="AC43" s="15">
        <f t="shared" si="42"/>
        <v>0</v>
      </c>
      <c r="AD43" s="15">
        <f t="shared" si="44"/>
        <v>0</v>
      </c>
      <c r="AE43" s="15">
        <f t="shared" si="46"/>
        <v>0</v>
      </c>
      <c r="AF43" s="15">
        <f t="shared" si="48"/>
        <v>0</v>
      </c>
      <c r="AG43" s="15">
        <f t="shared" si="50"/>
        <v>0</v>
      </c>
      <c r="AH43" s="15">
        <f t="shared" si="52"/>
        <v>0</v>
      </c>
      <c r="AI43" s="15">
        <f t="shared" si="54"/>
        <v>0</v>
      </c>
      <c r="AJ43" s="15">
        <f t="shared" si="56"/>
        <v>0</v>
      </c>
      <c r="AK43" s="15">
        <f t="shared" si="58"/>
        <v>0</v>
      </c>
      <c r="AL43" s="15">
        <f t="shared" si="60"/>
        <v>0</v>
      </c>
      <c r="AM43" s="15">
        <f>AL43*AM$6+AL43</f>
        <v>0</v>
      </c>
      <c r="AN43" s="15">
        <f>AM43*AN$6+AM43</f>
        <v>0</v>
      </c>
      <c r="AO43" s="15">
        <f>AN43*AO$6+AN43</f>
        <v>0</v>
      </c>
      <c r="AP43" s="15">
        <f>AO43*AP$6+AO43</f>
        <v>0</v>
      </c>
      <c r="AQ43" s="15">
        <f>G43</f>
        <v>9555.44</v>
      </c>
      <c r="AR43" s="15">
        <f>AQ43*AR$6+AQ43</f>
        <v>10694.128726028288</v>
      </c>
    </row>
    <row r="44" spans="1:45" ht="12.75">
      <c r="A44">
        <v>2004</v>
      </c>
      <c r="B44" s="2">
        <v>154120</v>
      </c>
      <c r="C44" s="15">
        <f t="shared" si="0"/>
        <v>9555.44</v>
      </c>
      <c r="D44" s="11">
        <v>38169</v>
      </c>
      <c r="E44" s="5">
        <v>10334.16</v>
      </c>
      <c r="F44" s="14">
        <v>0.11916654031926191</v>
      </c>
      <c r="G44" s="15">
        <f t="shared" si="1"/>
        <v>9555.44</v>
      </c>
      <c r="L44" s="15">
        <f t="shared" si="8"/>
        <v>0</v>
      </c>
      <c r="M44" s="15">
        <f t="shared" si="10"/>
        <v>0</v>
      </c>
      <c r="N44" s="15">
        <f t="shared" si="12"/>
        <v>0</v>
      </c>
      <c r="O44" s="15">
        <f t="shared" si="14"/>
        <v>0</v>
      </c>
      <c r="P44" s="15">
        <f t="shared" si="16"/>
        <v>0</v>
      </c>
      <c r="Q44" s="15">
        <f t="shared" si="18"/>
        <v>0</v>
      </c>
      <c r="R44" s="15">
        <f t="shared" si="20"/>
        <v>0</v>
      </c>
      <c r="S44" s="15">
        <f t="shared" si="22"/>
        <v>0</v>
      </c>
      <c r="T44" s="15">
        <f t="shared" si="24"/>
        <v>0</v>
      </c>
      <c r="U44" s="15">
        <f t="shared" si="26"/>
        <v>0</v>
      </c>
      <c r="V44" s="15">
        <f t="shared" si="28"/>
        <v>0</v>
      </c>
      <c r="W44" s="15">
        <f t="shared" si="30"/>
        <v>0</v>
      </c>
      <c r="X44" s="15">
        <f t="shared" si="32"/>
        <v>0</v>
      </c>
      <c r="Y44" s="15">
        <f t="shared" si="34"/>
        <v>0</v>
      </c>
      <c r="Z44" s="15">
        <f t="shared" si="36"/>
        <v>0</v>
      </c>
      <c r="AA44" s="15">
        <f t="shared" si="38"/>
        <v>0</v>
      </c>
      <c r="AB44" s="15">
        <f t="shared" si="40"/>
        <v>0</v>
      </c>
      <c r="AC44" s="15">
        <f t="shared" si="42"/>
        <v>0</v>
      </c>
      <c r="AD44" s="15">
        <f t="shared" si="44"/>
        <v>0</v>
      </c>
      <c r="AE44" s="15">
        <f t="shared" si="46"/>
        <v>0</v>
      </c>
      <c r="AF44" s="15">
        <f t="shared" si="48"/>
        <v>0</v>
      </c>
      <c r="AG44" s="15">
        <f t="shared" si="50"/>
        <v>0</v>
      </c>
      <c r="AH44" s="15">
        <f t="shared" si="52"/>
        <v>0</v>
      </c>
      <c r="AI44" s="15">
        <f t="shared" si="54"/>
        <v>0</v>
      </c>
      <c r="AJ44" s="15">
        <f t="shared" si="56"/>
        <v>0</v>
      </c>
      <c r="AK44" s="15">
        <f t="shared" si="58"/>
        <v>0</v>
      </c>
      <c r="AL44" s="15">
        <f t="shared" si="60"/>
        <v>0</v>
      </c>
      <c r="AM44" s="15">
        <f>AL44*AM$6+AL44</f>
        <v>0</v>
      </c>
      <c r="AN44" s="15">
        <f>AM44*AN$6+AM44</f>
        <v>0</v>
      </c>
      <c r="AO44" s="15">
        <f>AN44*AO$6+AN44</f>
        <v>0</v>
      </c>
      <c r="AP44" s="15">
        <f>AO44*AP$6+AO44</f>
        <v>0</v>
      </c>
      <c r="AQ44" s="15">
        <f>AP44*AQ$6+AP44</f>
        <v>0</v>
      </c>
      <c r="AR44" s="15">
        <f>G44</f>
        <v>9555.44</v>
      </c>
      <c r="AS44" s="15" t="s">
        <v>8</v>
      </c>
    </row>
    <row r="45" spans="45:66" ht="12.75">
      <c r="AS45" s="15" t="s">
        <v>1</v>
      </c>
      <c r="AT45" s="15">
        <v>0</v>
      </c>
      <c r="AU45" s="15">
        <v>1</v>
      </c>
      <c r="AV45" s="15">
        <f aca="true" t="shared" si="61" ref="AV45:BN45">AU45+1</f>
        <v>2</v>
      </c>
      <c r="AW45" s="15">
        <f t="shared" si="61"/>
        <v>3</v>
      </c>
      <c r="AX45" s="15">
        <f t="shared" si="61"/>
        <v>4</v>
      </c>
      <c r="AY45" s="15">
        <f t="shared" si="61"/>
        <v>5</v>
      </c>
      <c r="AZ45" s="15">
        <f t="shared" si="61"/>
        <v>6</v>
      </c>
      <c r="BA45" s="15">
        <f t="shared" si="61"/>
        <v>7</v>
      </c>
      <c r="BB45" s="15">
        <f t="shared" si="61"/>
        <v>8</v>
      </c>
      <c r="BC45" s="15">
        <f t="shared" si="61"/>
        <v>9</v>
      </c>
      <c r="BD45" s="15">
        <f t="shared" si="61"/>
        <v>10</v>
      </c>
      <c r="BE45" s="15">
        <f t="shared" si="61"/>
        <v>11</v>
      </c>
      <c r="BF45" s="15">
        <f t="shared" si="61"/>
        <v>12</v>
      </c>
      <c r="BG45" s="15">
        <f t="shared" si="61"/>
        <v>13</v>
      </c>
      <c r="BH45" s="15">
        <f t="shared" si="61"/>
        <v>14</v>
      </c>
      <c r="BI45" s="15">
        <f t="shared" si="61"/>
        <v>15</v>
      </c>
      <c r="BJ45" s="15">
        <f t="shared" si="61"/>
        <v>16</v>
      </c>
      <c r="BK45" s="15">
        <f t="shared" si="61"/>
        <v>17</v>
      </c>
      <c r="BL45" s="15">
        <f t="shared" si="61"/>
        <v>18</v>
      </c>
      <c r="BM45" s="15">
        <f t="shared" si="61"/>
        <v>19</v>
      </c>
      <c r="BN45" s="15">
        <f t="shared" si="61"/>
        <v>20</v>
      </c>
    </row>
    <row r="46" spans="45:66" ht="12.75">
      <c r="AS46" s="15" t="s">
        <v>14</v>
      </c>
      <c r="AT46" s="15">
        <v>62</v>
      </c>
      <c r="AU46" s="15">
        <f aca="true" t="shared" si="62" ref="AU46:BN46">$AT$46+AU45</f>
        <v>63</v>
      </c>
      <c r="AV46" s="15">
        <f t="shared" si="62"/>
        <v>64</v>
      </c>
      <c r="AW46" s="15">
        <f t="shared" si="62"/>
        <v>65</v>
      </c>
      <c r="AX46" s="15">
        <f t="shared" si="62"/>
        <v>66</v>
      </c>
      <c r="AY46" s="15">
        <f t="shared" si="62"/>
        <v>67</v>
      </c>
      <c r="AZ46" s="15">
        <f t="shared" si="62"/>
        <v>68</v>
      </c>
      <c r="BA46" s="15">
        <f t="shared" si="62"/>
        <v>69</v>
      </c>
      <c r="BB46" s="15">
        <f t="shared" si="62"/>
        <v>70</v>
      </c>
      <c r="BC46" s="15">
        <f t="shared" si="62"/>
        <v>71</v>
      </c>
      <c r="BD46" s="15">
        <f t="shared" si="62"/>
        <v>72</v>
      </c>
      <c r="BE46" s="15">
        <f t="shared" si="62"/>
        <v>73</v>
      </c>
      <c r="BF46" s="15">
        <f t="shared" si="62"/>
        <v>74</v>
      </c>
      <c r="BG46" s="15">
        <f t="shared" si="62"/>
        <v>75</v>
      </c>
      <c r="BH46" s="15">
        <f t="shared" si="62"/>
        <v>76</v>
      </c>
      <c r="BI46" s="15">
        <f t="shared" si="62"/>
        <v>77</v>
      </c>
      <c r="BJ46" s="15">
        <f t="shared" si="62"/>
        <v>78</v>
      </c>
      <c r="BK46" s="15">
        <f t="shared" si="62"/>
        <v>79</v>
      </c>
      <c r="BL46" s="15">
        <f t="shared" si="62"/>
        <v>80</v>
      </c>
      <c r="BM46" s="15">
        <f t="shared" si="62"/>
        <v>81</v>
      </c>
      <c r="BN46" s="15">
        <f t="shared" si="62"/>
        <v>82</v>
      </c>
    </row>
    <row r="47" spans="43:66" ht="12.75">
      <c r="AQ47" s="20" t="s">
        <v>7</v>
      </c>
      <c r="AR47" s="15">
        <f>SUM(AR6:AR46)</f>
        <v>822703.6058047746</v>
      </c>
      <c r="AU47" s="15">
        <v>43000</v>
      </c>
      <c r="AV47" s="15">
        <f aca="true" t="shared" si="63" ref="AV47:BN47">$AU$47</f>
        <v>43000</v>
      </c>
      <c r="AW47" s="15">
        <f t="shared" si="63"/>
        <v>43000</v>
      </c>
      <c r="AX47" s="15">
        <f t="shared" si="63"/>
        <v>43000</v>
      </c>
      <c r="AY47" s="15">
        <f t="shared" si="63"/>
        <v>43000</v>
      </c>
      <c r="AZ47" s="15">
        <f t="shared" si="63"/>
        <v>43000</v>
      </c>
      <c r="BA47" s="15">
        <f t="shared" si="63"/>
        <v>43000</v>
      </c>
      <c r="BB47" s="15">
        <f t="shared" si="63"/>
        <v>43000</v>
      </c>
      <c r="BC47" s="15">
        <f t="shared" si="63"/>
        <v>43000</v>
      </c>
      <c r="BD47" s="15">
        <f t="shared" si="63"/>
        <v>43000</v>
      </c>
      <c r="BE47" s="15">
        <f t="shared" si="63"/>
        <v>43000</v>
      </c>
      <c r="BF47" s="15">
        <f t="shared" si="63"/>
        <v>43000</v>
      </c>
      <c r="BG47" s="15">
        <f t="shared" si="63"/>
        <v>43000</v>
      </c>
      <c r="BH47" s="15">
        <f t="shared" si="63"/>
        <v>43000</v>
      </c>
      <c r="BI47" s="15">
        <f t="shared" si="63"/>
        <v>43000</v>
      </c>
      <c r="BJ47" s="15">
        <f t="shared" si="63"/>
        <v>43000</v>
      </c>
      <c r="BK47" s="15">
        <f t="shared" si="63"/>
        <v>43000</v>
      </c>
      <c r="BL47" s="15">
        <f t="shared" si="63"/>
        <v>43000</v>
      </c>
      <c r="BM47" s="15">
        <f t="shared" si="63"/>
        <v>43000</v>
      </c>
      <c r="BN47" s="15">
        <f t="shared" si="63"/>
        <v>43000</v>
      </c>
    </row>
    <row r="48" spans="45:66" ht="12.75">
      <c r="AS48" s="15" t="s">
        <v>15</v>
      </c>
      <c r="AU48" s="15">
        <f>AT50-AU47</f>
        <v>779703.6058047746</v>
      </c>
      <c r="AV48" s="15">
        <f>AU50-AV47</f>
        <v>775688.7860950133</v>
      </c>
      <c r="AW48" s="15">
        <f aca="true" t="shared" si="64" ref="AW48:BN48">AV48-AW47</f>
        <v>732688.7860950133</v>
      </c>
      <c r="AX48" s="15">
        <f t="shared" si="64"/>
        <v>689688.7860950133</v>
      </c>
      <c r="AY48" s="15">
        <f t="shared" si="64"/>
        <v>646688.7860950133</v>
      </c>
      <c r="AZ48" s="15">
        <f t="shared" si="64"/>
        <v>603688.7860950133</v>
      </c>
      <c r="BA48" s="15">
        <f t="shared" si="64"/>
        <v>560688.7860950133</v>
      </c>
      <c r="BB48" s="15">
        <f t="shared" si="64"/>
        <v>517688.78609501326</v>
      </c>
      <c r="BC48" s="15">
        <f t="shared" si="64"/>
        <v>474688.78609501326</v>
      </c>
      <c r="BD48" s="15">
        <f t="shared" si="64"/>
        <v>431688.78609501326</v>
      </c>
      <c r="BE48" s="15">
        <f t="shared" si="64"/>
        <v>388688.78609501326</v>
      </c>
      <c r="BF48" s="15">
        <f t="shared" si="64"/>
        <v>345688.78609501326</v>
      </c>
      <c r="BG48" s="15">
        <f t="shared" si="64"/>
        <v>302688.78609501326</v>
      </c>
      <c r="BH48" s="15">
        <f t="shared" si="64"/>
        <v>259688.78609501326</v>
      </c>
      <c r="BI48" s="15">
        <f t="shared" si="64"/>
        <v>216688.78609501326</v>
      </c>
      <c r="BJ48" s="15">
        <f t="shared" si="64"/>
        <v>173688.78609501326</v>
      </c>
      <c r="BK48" s="15">
        <f t="shared" si="64"/>
        <v>130688.78609501326</v>
      </c>
      <c r="BL48" s="15">
        <f t="shared" si="64"/>
        <v>87688.78609501326</v>
      </c>
      <c r="BM48" s="15">
        <f t="shared" si="64"/>
        <v>44688.78609501326</v>
      </c>
      <c r="BN48" s="15">
        <f t="shared" si="64"/>
        <v>1688.78609501326</v>
      </c>
    </row>
    <row r="49" spans="45:66" ht="12.75">
      <c r="AS49" s="15" t="s">
        <v>16</v>
      </c>
      <c r="AU49" s="15">
        <f aca="true" t="shared" si="65" ref="AU49:BN49">AU48*0.05</f>
        <v>38985.18029023873</v>
      </c>
      <c r="AV49" s="15">
        <f t="shared" si="65"/>
        <v>38784.43930475067</v>
      </c>
      <c r="AW49" s="15">
        <f t="shared" si="65"/>
        <v>36634.43930475067</v>
      </c>
      <c r="AX49" s="15">
        <f t="shared" si="65"/>
        <v>34484.43930475067</v>
      </c>
      <c r="AY49" s="15">
        <f t="shared" si="65"/>
        <v>32334.439304750664</v>
      </c>
      <c r="AZ49" s="15">
        <f t="shared" si="65"/>
        <v>30184.439304750664</v>
      </c>
      <c r="BA49" s="15">
        <f t="shared" si="65"/>
        <v>28034.439304750664</v>
      </c>
      <c r="BB49" s="15">
        <f t="shared" si="65"/>
        <v>25884.439304750664</v>
      </c>
      <c r="BC49" s="15">
        <f t="shared" si="65"/>
        <v>23734.439304750664</v>
      </c>
      <c r="BD49" s="15">
        <f t="shared" si="65"/>
        <v>21584.439304750664</v>
      </c>
      <c r="BE49" s="15">
        <f t="shared" si="65"/>
        <v>19434.439304750664</v>
      </c>
      <c r="BF49" s="15">
        <f t="shared" si="65"/>
        <v>17284.439304750664</v>
      </c>
      <c r="BG49" s="15">
        <f t="shared" si="65"/>
        <v>15134.439304750664</v>
      </c>
      <c r="BH49" s="15">
        <f t="shared" si="65"/>
        <v>12984.439304750664</v>
      </c>
      <c r="BI49" s="15">
        <f t="shared" si="65"/>
        <v>10834.439304750664</v>
      </c>
      <c r="BJ49" s="15">
        <f t="shared" si="65"/>
        <v>8684.439304750664</v>
      </c>
      <c r="BK49" s="15">
        <f t="shared" si="65"/>
        <v>6534.439304750664</v>
      </c>
      <c r="BL49" s="15">
        <f t="shared" si="65"/>
        <v>4384.439304750663</v>
      </c>
      <c r="BM49" s="15">
        <f t="shared" si="65"/>
        <v>2234.4393047506633</v>
      </c>
      <c r="BN49" s="15">
        <f t="shared" si="65"/>
        <v>84.439304750663</v>
      </c>
    </row>
    <row r="50" spans="45:66" ht="12.75">
      <c r="AS50" s="15" t="s">
        <v>17</v>
      </c>
      <c r="AT50" s="15">
        <f>AR47</f>
        <v>822703.6058047746</v>
      </c>
      <c r="AU50" s="15">
        <f aca="true" t="shared" si="66" ref="AU50:BN50">SUM(AU48:AU49)</f>
        <v>818688.7860950133</v>
      </c>
      <c r="AV50" s="15">
        <f t="shared" si="66"/>
        <v>814473.2253997639</v>
      </c>
      <c r="AW50" s="15">
        <f t="shared" si="66"/>
        <v>769323.2253997639</v>
      </c>
      <c r="AX50" s="15">
        <f t="shared" si="66"/>
        <v>724173.2253997639</v>
      </c>
      <c r="AY50" s="15">
        <f t="shared" si="66"/>
        <v>679023.2253997639</v>
      </c>
      <c r="AZ50" s="15">
        <f t="shared" si="66"/>
        <v>633873.2253997639</v>
      </c>
      <c r="BA50" s="15">
        <f t="shared" si="66"/>
        <v>588723.2253997639</v>
      </c>
      <c r="BB50" s="15">
        <f t="shared" si="66"/>
        <v>543573.2253997639</v>
      </c>
      <c r="BC50" s="15">
        <f t="shared" si="66"/>
        <v>498423.2253997639</v>
      </c>
      <c r="BD50" s="15">
        <f t="shared" si="66"/>
        <v>453273.2253997639</v>
      </c>
      <c r="BE50" s="15">
        <f t="shared" si="66"/>
        <v>408123.2253997639</v>
      </c>
      <c r="BF50" s="15">
        <f t="shared" si="66"/>
        <v>362973.2253997639</v>
      </c>
      <c r="BG50" s="15">
        <f t="shared" si="66"/>
        <v>317823.2253997639</v>
      </c>
      <c r="BH50" s="15">
        <f t="shared" si="66"/>
        <v>272673.2253997639</v>
      </c>
      <c r="BI50" s="15">
        <f t="shared" si="66"/>
        <v>227523.22539976393</v>
      </c>
      <c r="BJ50" s="15">
        <f t="shared" si="66"/>
        <v>182373.22539976393</v>
      </c>
      <c r="BK50" s="15">
        <f t="shared" si="66"/>
        <v>137223.22539976393</v>
      </c>
      <c r="BL50" s="15">
        <f t="shared" si="66"/>
        <v>92073.22539976392</v>
      </c>
      <c r="BM50" s="15">
        <f t="shared" si="66"/>
        <v>46923.22539976392</v>
      </c>
      <c r="BN50" s="15">
        <f t="shared" si="66"/>
        <v>1773.225399763923</v>
      </c>
    </row>
    <row r="52" spans="45:46" ht="12.75">
      <c r="AS52" s="21" t="s">
        <v>18</v>
      </c>
      <c r="AT52" s="15">
        <f>AU47/12</f>
        <v>3583.3333333333335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pane xSplit="7" ySplit="6" topLeftCell="AQ33" activePane="bottomRight" state="frozen"/>
      <selection pane="topLeft" activeCell="AS51" sqref="AS51"/>
      <selection pane="topRight" activeCell="AS51" sqref="AS51"/>
      <selection pane="bottomLeft" activeCell="AS51" sqref="AS51"/>
      <selection pane="bottomRight" activeCell="AS51" sqref="AS51"/>
    </sheetView>
  </sheetViews>
  <sheetFormatPr defaultColWidth="9.140625" defaultRowHeight="12.75"/>
  <cols>
    <col min="1" max="1" width="7.7109375" style="0" customWidth="1"/>
    <col min="2" max="2" width="8.140625" style="0" bestFit="1" customWidth="1"/>
    <col min="3" max="3" width="8.421875" style="0" bestFit="1" customWidth="1"/>
    <col min="4" max="4" width="8.140625" style="11" bestFit="1" customWidth="1"/>
    <col min="5" max="5" width="7.7109375" style="4" bestFit="1" customWidth="1"/>
    <col min="6" max="6" width="6.421875" style="6" customWidth="1"/>
    <col min="7" max="7" width="9.28125" style="3" bestFit="1" customWidth="1"/>
    <col min="8" max="42" width="10.28125" style="3" bestFit="1" customWidth="1"/>
    <col min="43" max="43" width="20.00390625" style="3" bestFit="1" customWidth="1"/>
    <col min="44" max="44" width="11.28125" style="3" bestFit="1" customWidth="1"/>
    <col min="45" max="45" width="20.421875" style="3" bestFit="1" customWidth="1"/>
    <col min="46" max="46" width="11.28125" style="3" bestFit="1" customWidth="1"/>
    <col min="47" max="53" width="11.421875" style="3" bestFit="1" customWidth="1"/>
    <col min="54" max="56" width="10.421875" style="3" bestFit="1" customWidth="1"/>
    <col min="57" max="58" width="11.00390625" style="3" bestFit="1" customWidth="1"/>
    <col min="59" max="66" width="12.00390625" style="3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spans="3:7" ht="12.75">
      <c r="C4" s="4" t="s">
        <v>4</v>
      </c>
      <c r="G4" s="3" t="s">
        <v>4</v>
      </c>
    </row>
    <row r="5" spans="1:66" s="23" customFormat="1" ht="12.75">
      <c r="A5" s="23" t="s">
        <v>0</v>
      </c>
      <c r="B5" s="23" t="s">
        <v>9</v>
      </c>
      <c r="C5" s="12" t="s">
        <v>3</v>
      </c>
      <c r="D5" s="12" t="s">
        <v>5</v>
      </c>
      <c r="E5" s="12"/>
      <c r="F5" s="27"/>
      <c r="G5" s="28" t="s">
        <v>3</v>
      </c>
      <c r="H5" s="28">
        <v>25020</v>
      </c>
      <c r="I5" s="28">
        <v>25385</v>
      </c>
      <c r="J5" s="28">
        <v>25750</v>
      </c>
      <c r="K5" s="28">
        <v>26115</v>
      </c>
      <c r="L5" s="28">
        <v>26483</v>
      </c>
      <c r="M5" s="28">
        <v>26847</v>
      </c>
      <c r="N5" s="28">
        <v>27211</v>
      </c>
      <c r="O5" s="28">
        <v>27576</v>
      </c>
      <c r="P5" s="28">
        <v>27942</v>
      </c>
      <c r="Q5" s="28">
        <v>28307</v>
      </c>
      <c r="R5" s="28">
        <v>28674</v>
      </c>
      <c r="S5" s="28">
        <v>29038</v>
      </c>
      <c r="T5" s="28">
        <v>29403</v>
      </c>
      <c r="U5" s="28">
        <v>29768</v>
      </c>
      <c r="V5" s="28">
        <v>30133</v>
      </c>
      <c r="W5" s="28">
        <v>30498</v>
      </c>
      <c r="X5" s="28">
        <v>30865</v>
      </c>
      <c r="Y5" s="28">
        <v>31229</v>
      </c>
      <c r="Z5" s="28">
        <v>31594</v>
      </c>
      <c r="AA5" s="28">
        <v>31959</v>
      </c>
      <c r="AB5" s="28">
        <v>32325</v>
      </c>
      <c r="AC5" s="28">
        <v>32692</v>
      </c>
      <c r="AD5" s="28">
        <v>33056</v>
      </c>
      <c r="AE5" s="28">
        <v>33420</v>
      </c>
      <c r="AF5" s="28">
        <v>33786</v>
      </c>
      <c r="AG5" s="28">
        <v>34151</v>
      </c>
      <c r="AH5" s="28">
        <v>34516</v>
      </c>
      <c r="AI5" s="28">
        <v>34883</v>
      </c>
      <c r="AJ5" s="28">
        <v>35247</v>
      </c>
      <c r="AK5" s="28">
        <v>35612</v>
      </c>
      <c r="AL5" s="28">
        <v>35977</v>
      </c>
      <c r="AM5" s="28">
        <v>36342</v>
      </c>
      <c r="AN5" s="28">
        <v>36710</v>
      </c>
      <c r="AO5" s="28">
        <v>37074</v>
      </c>
      <c r="AP5" s="28">
        <v>37438</v>
      </c>
      <c r="AQ5" s="28">
        <v>37803</v>
      </c>
      <c r="AR5" s="28">
        <v>38169</v>
      </c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44" s="6" customFormat="1" ht="12.75">
      <c r="A6" s="6" t="s">
        <v>2</v>
      </c>
      <c r="D6" s="9" t="s">
        <v>1</v>
      </c>
      <c r="E6" s="10" t="s">
        <v>10</v>
      </c>
      <c r="F6" s="7" t="s">
        <v>6</v>
      </c>
      <c r="G6" s="8"/>
      <c r="H6" s="8">
        <v>-0.023489339113509696</v>
      </c>
      <c r="I6" s="8">
        <v>-0.07647791619479045</v>
      </c>
      <c r="J6" s="8">
        <v>-0.09975842152378385</v>
      </c>
      <c r="K6" s="8">
        <v>0.16933198932054697</v>
      </c>
      <c r="L6" s="8">
        <v>0.07724566941975475</v>
      </c>
      <c r="M6" s="8">
        <v>0.0017950991630079462</v>
      </c>
      <c r="N6" s="8">
        <v>-0.1823942141623489</v>
      </c>
      <c r="O6" s="8">
        <v>0.09780441756994052</v>
      </c>
      <c r="P6" s="8">
        <v>0.18415893976019532</v>
      </c>
      <c r="Q6" s="8">
        <v>-0.09604525511862197</v>
      </c>
      <c r="R6" s="8">
        <v>-0.03123349848888297</v>
      </c>
      <c r="S6" s="8">
        <v>-0.018381713384438777</v>
      </c>
      <c r="T6" s="8">
        <v>0.10503059946598627</v>
      </c>
      <c r="U6" s="8">
        <v>0.018196980712483407</v>
      </c>
      <c r="V6" s="8">
        <v>-0.15093349014007604</v>
      </c>
      <c r="W6" s="8">
        <v>0.48308186989859014</v>
      </c>
      <c r="X6" s="8">
        <v>-0.06999549707309756</v>
      </c>
      <c r="Y6" s="8">
        <v>0.20817193888530242</v>
      </c>
      <c r="Z6" s="8">
        <v>0.31753311811198925</v>
      </c>
      <c r="AA6" s="8">
        <v>0.4488004911818219</v>
      </c>
      <c r="AB6" s="8">
        <v>-0.1723670040084446</v>
      </c>
      <c r="AC6" s="8">
        <v>0.24988138467536974</v>
      </c>
      <c r="AD6" s="8">
        <v>0.09190952620778302</v>
      </c>
      <c r="AE6" s="8">
        <v>0.04117444582128609</v>
      </c>
      <c r="AF6" s="8">
        <v>0.1219775060995365</v>
      </c>
      <c r="AG6" s="8">
        <v>0.04292853396507717</v>
      </c>
      <c r="AH6" s="8">
        <v>0.06357731524776314</v>
      </c>
      <c r="AI6" s="8">
        <v>0.25075574445477494</v>
      </c>
      <c r="AJ6" s="8">
        <v>0.17424768555390596</v>
      </c>
      <c r="AK6" s="8">
        <v>0.48720272169378787</v>
      </c>
      <c r="AL6" s="8">
        <v>0.08034918353174968</v>
      </c>
      <c r="AM6" s="8">
        <v>0.19945988479493504</v>
      </c>
      <c r="AN6" s="8">
        <v>-0.012498181630479166</v>
      </c>
      <c r="AO6" s="8">
        <v>7.888249169832363E-05</v>
      </c>
      <c r="AP6" s="8">
        <v>-0.1697474343830212</v>
      </c>
      <c r="AQ6" s="8">
        <v>0.05691122051051945</v>
      </c>
      <c r="AR6" s="8">
        <v>0.11916654031926191</v>
      </c>
    </row>
    <row r="7" spans="1:44" ht="12.75">
      <c r="A7">
        <v>1967</v>
      </c>
      <c r="B7" s="1">
        <v>11841</v>
      </c>
      <c r="C7" s="3">
        <f aca="true" t="shared" si="0" ref="C7:C44">B7*0.062</f>
        <v>734.1419999999999</v>
      </c>
      <c r="D7" s="11">
        <v>24656</v>
      </c>
      <c r="E7" s="5">
        <v>904.24</v>
      </c>
      <c r="F7" s="6">
        <v>0</v>
      </c>
      <c r="G7" s="3">
        <f>C7</f>
        <v>734.1419999999999</v>
      </c>
      <c r="H7" s="3">
        <f>G7*H6+G7</f>
        <v>716.8974896045297</v>
      </c>
      <c r="I7" s="3">
        <f>H7*I6+H7</f>
        <v>662.0706634742988</v>
      </c>
      <c r="J7" s="3">
        <f>I7*J$6+I7</f>
        <v>596.0235391488985</v>
      </c>
      <c r="K7" s="3">
        <f aca="true" t="shared" si="1" ref="K7:AR7">J7*K6+J7</f>
        <v>696.9493907148544</v>
      </c>
      <c r="L7" s="3">
        <f t="shared" si="1"/>
        <v>750.7857129523136</v>
      </c>
      <c r="M7" s="3">
        <f t="shared" si="1"/>
        <v>752.1334477572326</v>
      </c>
      <c r="N7" s="3">
        <f t="shared" si="1"/>
        <v>614.9486586083341</v>
      </c>
      <c r="O7" s="3">
        <f t="shared" si="1"/>
        <v>675.0933539989384</v>
      </c>
      <c r="P7" s="3">
        <f t="shared" si="1"/>
        <v>799.417830310537</v>
      </c>
      <c r="Q7" s="3">
        <f t="shared" si="1"/>
        <v>722.6375408519863</v>
      </c>
      <c r="R7" s="3">
        <f t="shared" si="1"/>
        <v>700.0670423117757</v>
      </c>
      <c r="S7" s="3">
        <f t="shared" si="1"/>
        <v>687.1986105901088</v>
      </c>
      <c r="T7" s="3">
        <f t="shared" si="1"/>
        <v>759.3754926125808</v>
      </c>
      <c r="U7" s="3">
        <f t="shared" si="1"/>
        <v>773.1938338051846</v>
      </c>
      <c r="V7" s="3">
        <f t="shared" si="1"/>
        <v>656.4929899141821</v>
      </c>
      <c r="W7" s="3">
        <f t="shared" si="1"/>
        <v>973.6328510572414</v>
      </c>
      <c r="X7" s="3">
        <f t="shared" si="1"/>
        <v>905.4829356807926</v>
      </c>
      <c r="Y7" s="3">
        <f t="shared" si="1"/>
        <v>1093.9790740290186</v>
      </c>
      <c r="Z7" s="3">
        <f t="shared" si="1"/>
        <v>1441.3536605547197</v>
      </c>
      <c r="AA7" s="3">
        <f t="shared" si="1"/>
        <v>2088.233891378395</v>
      </c>
      <c r="AB7" s="3">
        <f t="shared" si="1"/>
        <v>1728.2912718526054</v>
      </c>
      <c r="AC7" s="3">
        <f t="shared" si="1"/>
        <v>2160.1590879854903</v>
      </c>
      <c r="AD7" s="3">
        <f t="shared" si="1"/>
        <v>2358.6982862956734</v>
      </c>
      <c r="AE7" s="3">
        <f t="shared" si="1"/>
        <v>2455.816381093515</v>
      </c>
      <c r="AF7" s="3">
        <f t="shared" si="1"/>
        <v>2755.3707386976907</v>
      </c>
      <c r="AG7" s="3">
        <f t="shared" si="1"/>
        <v>2873.6547650402545</v>
      </c>
      <c r="AH7" s="3">
        <f t="shared" si="1"/>
        <v>3056.3540199504555</v>
      </c>
      <c r="AI7" s="3">
        <f t="shared" si="1"/>
        <v>3822.752347540476</v>
      </c>
      <c r="AJ7" s="3">
        <f t="shared" si="1"/>
        <v>4488.858096545165</v>
      </c>
      <c r="AK7" s="3">
        <f t="shared" si="1"/>
        <v>6675.841978479165</v>
      </c>
      <c r="AL7" s="3">
        <f t="shared" si="1"/>
        <v>7212.240430836946</v>
      </c>
      <c r="AM7" s="3">
        <f t="shared" si="1"/>
        <v>8650.793076285056</v>
      </c>
      <c r="AN7" s="3">
        <f t="shared" si="1"/>
        <v>8542.673893169953</v>
      </c>
      <c r="AO7" s="3">
        <f t="shared" si="1"/>
        <v>8543.347760572413</v>
      </c>
      <c r="AP7" s="3">
        <f t="shared" si="1"/>
        <v>7093.136397173316</v>
      </c>
      <c r="AQ7" s="3">
        <f t="shared" si="1"/>
        <v>7496.815446784039</v>
      </c>
      <c r="AR7" s="3">
        <f t="shared" si="1"/>
        <v>8390.185006989293</v>
      </c>
    </row>
    <row r="8" spans="1:44" ht="12.75">
      <c r="A8">
        <v>1968</v>
      </c>
      <c r="B8" s="1">
        <v>12688</v>
      </c>
      <c r="C8" s="3">
        <f t="shared" si="0"/>
        <v>786.656</v>
      </c>
      <c r="D8" s="11">
        <v>25020</v>
      </c>
      <c r="E8" s="5">
        <v>883</v>
      </c>
      <c r="F8" s="6">
        <v>-0.023489339113509696</v>
      </c>
      <c r="G8" s="3">
        <f aca="true" t="shared" si="2" ref="G8:G44">C8</f>
        <v>786.656</v>
      </c>
      <c r="H8" s="3">
        <v>560</v>
      </c>
      <c r="I8" s="3">
        <f>G8*I6+G8</f>
        <v>726.4941883578708</v>
      </c>
      <c r="J8" s="3">
        <f>I8*J$6+I8</f>
        <v>654.0202748810872</v>
      </c>
      <c r="K8" s="3">
        <f aca="true" t="shared" si="3" ref="K8:AR8">J8*K6+J8</f>
        <v>764.7668290826726</v>
      </c>
      <c r="L8" s="3">
        <f t="shared" si="3"/>
        <v>823.8417547451869</v>
      </c>
      <c r="M8" s="3">
        <f t="shared" si="3"/>
        <v>825.320632389581</v>
      </c>
      <c r="N8" s="3">
        <f t="shared" si="3"/>
        <v>674.7869242129104</v>
      </c>
      <c r="O8" s="3">
        <f t="shared" si="3"/>
        <v>740.7840663193657</v>
      </c>
      <c r="P8" s="3">
        <f t="shared" si="3"/>
        <v>877.2060745639862</v>
      </c>
      <c r="Q8" s="3">
        <f t="shared" si="3"/>
        <v>792.9545933408833</v>
      </c>
      <c r="R8" s="3">
        <f t="shared" si="3"/>
        <v>768.187847248018</v>
      </c>
      <c r="S8" s="3">
        <f t="shared" si="3"/>
        <v>754.0672384144959</v>
      </c>
      <c r="T8" s="3">
        <f t="shared" si="3"/>
        <v>833.2673725028312</v>
      </c>
      <c r="U8" s="3">
        <f t="shared" si="3"/>
        <v>848.430322808607</v>
      </c>
      <c r="V8" s="3">
        <f t="shared" si="3"/>
        <v>720.3737730464326</v>
      </c>
      <c r="W8" s="3">
        <f t="shared" si="3"/>
        <v>1068.3732823556059</v>
      </c>
      <c r="X8" s="3">
        <f t="shared" si="3"/>
        <v>993.5919633975084</v>
      </c>
      <c r="Y8" s="3">
        <f t="shared" si="3"/>
        <v>1200.429928878822</v>
      </c>
      <c r="Z8" s="3">
        <f t="shared" si="3"/>
        <v>1581.6061872706678</v>
      </c>
      <c r="AA8" s="3">
        <f t="shared" si="3"/>
        <v>2291.431820973952</v>
      </c>
      <c r="AB8" s="3">
        <f t="shared" si="3"/>
        <v>1896.4645831030575</v>
      </c>
      <c r="AC8" s="3">
        <f t="shared" si="3"/>
        <v>2370.355779116647</v>
      </c>
      <c r="AD8" s="3">
        <f t="shared" si="3"/>
        <v>2588.2140557191387</v>
      </c>
      <c r="AE8" s="3">
        <f t="shared" si="3"/>
        <v>2694.7823351302377</v>
      </c>
      <c r="AF8" s="3">
        <f t="shared" si="3"/>
        <v>3023.4851638505097</v>
      </c>
      <c r="AG8" s="3">
        <f t="shared" si="3"/>
        <v>3153.2789493997734</v>
      </c>
      <c r="AH8" s="3">
        <f t="shared" si="3"/>
        <v>3353.755959229898</v>
      </c>
      <c r="AI8" s="3">
        <f t="shared" si="3"/>
        <v>4194.729531506229</v>
      </c>
      <c r="AJ8" s="3">
        <f t="shared" si="3"/>
        <v>4925.65144389581</v>
      </c>
      <c r="AK8" s="3">
        <f t="shared" si="3"/>
        <v>7325.442233476785</v>
      </c>
      <c r="AL8" s="3">
        <f t="shared" si="3"/>
        <v>7914.035535945642</v>
      </c>
      <c r="AM8" s="3">
        <f t="shared" si="3"/>
        <v>9492.568152208381</v>
      </c>
      <c r="AN8" s="3">
        <f t="shared" si="3"/>
        <v>9373.92831130238</v>
      </c>
      <c r="AO8" s="3">
        <f t="shared" si="3"/>
        <v>9374.667750124576</v>
      </c>
      <c r="AP8" s="3">
        <f t="shared" si="3"/>
        <v>7783.341951347679</v>
      </c>
      <c r="AQ8" s="3">
        <f t="shared" si="3"/>
        <v>8226.301441449603</v>
      </c>
      <c r="AR8" s="3">
        <f t="shared" si="3"/>
        <v>9206.60132385051</v>
      </c>
    </row>
    <row r="9" spans="1:44" ht="12.75">
      <c r="A9">
        <v>1969</v>
      </c>
      <c r="B9" s="1">
        <v>13900</v>
      </c>
      <c r="C9" s="3">
        <f t="shared" si="0"/>
        <v>861.8</v>
      </c>
      <c r="D9" s="11">
        <v>25385</v>
      </c>
      <c r="E9" s="5">
        <v>815.47</v>
      </c>
      <c r="F9" s="6">
        <v>-0.07647791619479045</v>
      </c>
      <c r="G9" s="3">
        <f t="shared" si="2"/>
        <v>861.8</v>
      </c>
      <c r="I9" s="3">
        <f>G9</f>
        <v>861.8</v>
      </c>
      <c r="J9" s="3">
        <f>I9*J$6+I9</f>
        <v>775.8281923308031</v>
      </c>
      <c r="K9" s="3">
        <f aca="true" t="shared" si="4" ref="K9:AR11">J9*K$6+J9</f>
        <v>907.2007235091419</v>
      </c>
      <c r="L9" s="3">
        <f t="shared" si="4"/>
        <v>977.2780506946914</v>
      </c>
      <c r="M9" s="3">
        <f t="shared" si="4"/>
        <v>979.0323617055195</v>
      </c>
      <c r="N9" s="3">
        <f t="shared" si="4"/>
        <v>800.4625234527327</v>
      </c>
      <c r="O9" s="3">
        <f t="shared" si="4"/>
        <v>878.7512943455921</v>
      </c>
      <c r="P9" s="3">
        <f t="shared" si="4"/>
        <v>1040.5812010251757</v>
      </c>
      <c r="Q9" s="3">
        <f t="shared" si="4"/>
        <v>940.6383141010706</v>
      </c>
      <c r="R9" s="3">
        <f t="shared" si="4"/>
        <v>911.2588887390094</v>
      </c>
      <c r="S9" s="3">
        <f t="shared" si="4"/>
        <v>894.5083890271868</v>
      </c>
      <c r="T9" s="3">
        <f t="shared" si="4"/>
        <v>988.4591413540659</v>
      </c>
      <c r="U9" s="3">
        <f t="shared" si="4"/>
        <v>1006.4461132843637</v>
      </c>
      <c r="V9" s="3">
        <f t="shared" si="4"/>
        <v>854.5396887684403</v>
      </c>
      <c r="W9" s="3">
        <f t="shared" si="4"/>
        <v>1267.3523195212579</v>
      </c>
      <c r="X9" s="3">
        <f t="shared" si="4"/>
        <v>1178.6433639496242</v>
      </c>
      <c r="Y9" s="3">
        <f t="shared" si="4"/>
        <v>1424.0038382773128</v>
      </c>
      <c r="Z9" s="3">
        <f t="shared" si="4"/>
        <v>1876.1722172489488</v>
      </c>
      <c r="AA9" s="3">
        <f t="shared" si="4"/>
        <v>2718.199229891965</v>
      </c>
      <c r="AB9" s="3">
        <f t="shared" si="4"/>
        <v>2249.6713723374255</v>
      </c>
      <c r="AC9" s="3">
        <f t="shared" si="4"/>
        <v>2811.8223699216405</v>
      </c>
      <c r="AD9" s="3">
        <f t="shared" si="4"/>
        <v>3070.255631721584</v>
      </c>
      <c r="AE9" s="3">
        <f t="shared" si="4"/>
        <v>3196.671705887403</v>
      </c>
      <c r="AF9" s="3">
        <f t="shared" si="4"/>
        <v>3586.593748390499</v>
      </c>
      <c r="AG9" s="3">
        <f t="shared" si="4"/>
        <v>3740.560959937214</v>
      </c>
      <c r="AH9" s="3">
        <f t="shared" si="4"/>
        <v>3978.375783290618</v>
      </c>
      <c r="AI9" s="3">
        <f t="shared" si="4"/>
        <v>4975.976364550505</v>
      </c>
      <c r="AJ9" s="3">
        <f t="shared" si="4"/>
        <v>5843.02872944437</v>
      </c>
      <c r="AK9" s="3">
        <f t="shared" si="4"/>
        <v>8689.768229364661</v>
      </c>
      <c r="AL9" s="3">
        <f t="shared" si="4"/>
        <v>9387.984011674249</v>
      </c>
      <c r="AM9" s="3">
        <f t="shared" si="4"/>
        <v>11260.510221099486</v>
      </c>
      <c r="AN9" s="3">
        <f t="shared" si="4"/>
        <v>11119.774319104317</v>
      </c>
      <c r="AO9" s="3">
        <f t="shared" si="4"/>
        <v>11120.651474609731</v>
      </c>
      <c r="AP9" s="3">
        <f t="shared" si="4"/>
        <v>9232.949418126967</v>
      </c>
      <c r="AQ9" s="3">
        <f t="shared" si="4"/>
        <v>9758.407838424464</v>
      </c>
      <c r="AR9" s="3">
        <f t="shared" si="4"/>
        <v>10921.283539553875</v>
      </c>
    </row>
    <row r="10" spans="1:44" ht="12.75">
      <c r="A10">
        <v>1970</v>
      </c>
      <c r="B10" s="1">
        <v>14661</v>
      </c>
      <c r="C10" s="3">
        <f t="shared" si="0"/>
        <v>908.982</v>
      </c>
      <c r="D10" s="11">
        <v>25750</v>
      </c>
      <c r="E10" s="5">
        <v>734.12</v>
      </c>
      <c r="F10" s="6">
        <v>-0.09975842152378385</v>
      </c>
      <c r="G10" s="3">
        <f t="shared" si="2"/>
        <v>908.982</v>
      </c>
      <c r="J10" s="3">
        <f>G10</f>
        <v>908.982</v>
      </c>
      <c r="K10" s="3">
        <f t="shared" si="4"/>
        <v>1062.9017303165695</v>
      </c>
      <c r="L10" s="3">
        <f t="shared" si="4"/>
        <v>1145.0062860022886</v>
      </c>
      <c r="M10" s="3">
        <f t="shared" si="4"/>
        <v>1147.0616858279302</v>
      </c>
      <c r="N10" s="3">
        <f t="shared" si="4"/>
        <v>937.8442710456058</v>
      </c>
      <c r="O10" s="3">
        <f t="shared" si="4"/>
        <v>1029.5695837465266</v>
      </c>
      <c r="P10" s="3">
        <f t="shared" si="4"/>
        <v>1219.1740266986326</v>
      </c>
      <c r="Q10" s="3">
        <f t="shared" si="4"/>
        <v>1102.0781462703649</v>
      </c>
      <c r="R10" s="3">
        <f t="shared" si="4"/>
        <v>1067.6563901541986</v>
      </c>
      <c r="S10" s="3">
        <f t="shared" si="4"/>
        <v>1048.0310363973194</v>
      </c>
      <c r="T10" s="3">
        <f t="shared" si="4"/>
        <v>1158.1063644090887</v>
      </c>
      <c r="U10" s="3">
        <f t="shared" si="4"/>
        <v>1179.1804035852451</v>
      </c>
      <c r="V10" s="3">
        <f t="shared" si="4"/>
        <v>1001.2025897673407</v>
      </c>
      <c r="W10" s="3">
        <f t="shared" si="4"/>
        <v>1484.8654089794586</v>
      </c>
      <c r="X10" s="3">
        <f t="shared" si="4"/>
        <v>1380.931516591293</v>
      </c>
      <c r="Y10" s="3">
        <f t="shared" si="4"/>
        <v>1668.4027078679237</v>
      </c>
      <c r="Z10" s="3">
        <f t="shared" si="4"/>
        <v>2198.1758219637118</v>
      </c>
      <c r="AA10" s="3">
        <f t="shared" si="4"/>
        <v>3184.718210565031</v>
      </c>
      <c r="AB10" s="3">
        <f t="shared" si="4"/>
        <v>2635.7778739988016</v>
      </c>
      <c r="AC10" s="3">
        <f t="shared" si="4"/>
        <v>3294.4096988503243</v>
      </c>
      <c r="AD10" s="3">
        <f t="shared" si="4"/>
        <v>3597.1973334059826</v>
      </c>
      <c r="AE10" s="3">
        <f t="shared" si="4"/>
        <v>3745.309940118782</v>
      </c>
      <c r="AF10" s="3">
        <f t="shared" si="4"/>
        <v>4202.153506184275</v>
      </c>
      <c r="AG10" s="3">
        <f t="shared" si="4"/>
        <v>4382.545795700975</v>
      </c>
      <c r="AH10" s="3">
        <f t="shared" si="4"/>
        <v>4661.176291342014</v>
      </c>
      <c r="AI10" s="3">
        <f t="shared" si="4"/>
        <v>5829.993022312428</v>
      </c>
      <c r="AJ10" s="3">
        <f t="shared" si="4"/>
        <v>6845.85581324579</v>
      </c>
      <c r="AK10" s="3">
        <f t="shared" si="4"/>
        <v>10181.17539778238</v>
      </c>
      <c r="AL10" s="3">
        <f t="shared" si="4"/>
        <v>10999.224528387731</v>
      </c>
      <c r="AM10" s="3">
        <f t="shared" si="4"/>
        <v>13193.128585653572</v>
      </c>
      <c r="AN10" s="3">
        <f t="shared" si="4"/>
        <v>13028.238468315807</v>
      </c>
      <c r="AO10" s="3">
        <f t="shared" si="4"/>
        <v>13029.266168228627</v>
      </c>
      <c r="AP10" s="3">
        <f t="shared" si="4"/>
        <v>10817.581664278321</v>
      </c>
      <c r="AQ10" s="3">
        <f t="shared" si="4"/>
        <v>11433.223439764617</v>
      </c>
      <c r="AR10" s="3">
        <f t="shared" si="4"/>
        <v>12795.681121778458</v>
      </c>
    </row>
    <row r="11" spans="1:44" ht="12.75">
      <c r="A11">
        <v>1971</v>
      </c>
      <c r="B11" s="1">
        <v>15200</v>
      </c>
      <c r="C11" s="3">
        <f t="shared" si="0"/>
        <v>942.4</v>
      </c>
      <c r="D11" s="11">
        <v>26115</v>
      </c>
      <c r="E11" s="5">
        <v>858.43</v>
      </c>
      <c r="F11" s="6">
        <v>0.16933198932054697</v>
      </c>
      <c r="G11" s="3">
        <f t="shared" si="2"/>
        <v>942.4</v>
      </c>
      <c r="K11" s="3">
        <f>G11</f>
        <v>942.4</v>
      </c>
      <c r="L11" s="3">
        <f t="shared" si="4"/>
        <v>1015.1963188611769</v>
      </c>
      <c r="M11" s="3">
        <f t="shared" si="4"/>
        <v>1017.0186969234534</v>
      </c>
      <c r="N11" s="3">
        <f t="shared" si="4"/>
        <v>831.5203709096841</v>
      </c>
      <c r="O11" s="3">
        <f t="shared" si="4"/>
        <v>912.8467364840466</v>
      </c>
      <c r="P11" s="3">
        <f t="shared" si="4"/>
        <v>1080.955623638503</v>
      </c>
      <c r="Q11" s="3">
        <f t="shared" si="4"/>
        <v>977.134964994234</v>
      </c>
      <c r="R11" s="3">
        <f t="shared" si="4"/>
        <v>946.6156215416519</v>
      </c>
      <c r="S11" s="3">
        <f t="shared" si="4"/>
        <v>929.2152045012408</v>
      </c>
      <c r="T11" s="3">
        <f t="shared" si="4"/>
        <v>1026.811234462915</v>
      </c>
      <c r="U11" s="3">
        <f t="shared" si="4"/>
        <v>1045.4960986917981</v>
      </c>
      <c r="V11" s="3">
        <f t="shared" si="4"/>
        <v>887.6957235884116</v>
      </c>
      <c r="W11" s="3">
        <f t="shared" si="4"/>
        <v>1316.5254336404835</v>
      </c>
      <c r="X11" s="3">
        <f t="shared" si="4"/>
        <v>1224.3745815034424</v>
      </c>
      <c r="Y11" s="3">
        <f t="shared" si="4"/>
        <v>1479.2550120568947</v>
      </c>
      <c r="Z11" s="3">
        <f t="shared" si="4"/>
        <v>1948.9674685181087</v>
      </c>
      <c r="AA11" s="3">
        <f t="shared" si="4"/>
        <v>2823.6650256864277</v>
      </c>
      <c r="AB11" s="3">
        <f t="shared" si="4"/>
        <v>2336.9583448854305</v>
      </c>
      <c r="AC11" s="3">
        <f t="shared" si="4"/>
        <v>2920.920732034062</v>
      </c>
      <c r="AD11" s="3">
        <f t="shared" si="4"/>
        <v>3189.3811726058034</v>
      </c>
      <c r="AE11" s="3">
        <f t="shared" si="4"/>
        <v>3320.702174900691</v>
      </c>
      <c r="AF11" s="3">
        <f t="shared" si="4"/>
        <v>3725.753144694384</v>
      </c>
      <c r="AG11" s="3">
        <f t="shared" si="4"/>
        <v>3885.6942651118898</v>
      </c>
      <c r="AH11" s="3">
        <f t="shared" si="4"/>
        <v>4132.736274361334</v>
      </c>
      <c r="AI11" s="3">
        <f t="shared" si="4"/>
        <v>5169.043635474063</v>
      </c>
      <c r="AJ11" s="3">
        <f t="shared" si="4"/>
        <v>6069.7375254825665</v>
      </c>
      <c r="AK11" s="3">
        <f t="shared" si="4"/>
        <v>9026.93016786459</v>
      </c>
      <c r="AL11" s="3">
        <f t="shared" si="4"/>
        <v>9752.23663665063</v>
      </c>
      <c r="AM11" s="3">
        <f t="shared" si="4"/>
        <v>11697.41663268991</v>
      </c>
      <c r="AN11" s="3">
        <f t="shared" si="4"/>
        <v>11551.220195007163</v>
      </c>
      <c r="AO11" s="3">
        <f t="shared" si="4"/>
        <v>11552.1313840383</v>
      </c>
      <c r="AP11" s="3">
        <f t="shared" si="4"/>
        <v>9591.18671994222</v>
      </c>
      <c r="AQ11" s="3">
        <f t="shared" si="4"/>
        <v>10137.032862318418</v>
      </c>
      <c r="AR11" s="3">
        <f t="shared" si="4"/>
        <v>11345.027997623569</v>
      </c>
    </row>
    <row r="12" spans="1:44" ht="12.75">
      <c r="A12">
        <v>1972</v>
      </c>
      <c r="B12" s="1">
        <v>16500</v>
      </c>
      <c r="C12" s="3">
        <f t="shared" si="0"/>
        <v>1023</v>
      </c>
      <c r="D12" s="11">
        <v>26483</v>
      </c>
      <c r="E12" s="5">
        <v>924.74</v>
      </c>
      <c r="F12" s="6">
        <v>0.07724566941975475</v>
      </c>
      <c r="G12" s="3">
        <f t="shared" si="2"/>
        <v>1023</v>
      </c>
      <c r="L12" s="3">
        <f>G12</f>
        <v>1023</v>
      </c>
      <c r="M12" s="3">
        <f aca="true" t="shared" si="5" ref="M12:AR12">L12*M$6+L12</f>
        <v>1024.8363864437572</v>
      </c>
      <c r="N12" s="3">
        <f t="shared" si="5"/>
        <v>837.9121590933668</v>
      </c>
      <c r="O12" s="3">
        <f t="shared" si="5"/>
        <v>919.8636697882648</v>
      </c>
      <c r="P12" s="3">
        <f t="shared" si="5"/>
        <v>1089.2647879403942</v>
      </c>
      <c r="Q12" s="3">
        <f t="shared" si="5"/>
        <v>984.6460734909274</v>
      </c>
      <c r="R12" s="3">
        <f t="shared" si="5"/>
        <v>953.892131842464</v>
      </c>
      <c r="S12" s="3">
        <f t="shared" si="5"/>
        <v>936.3579600752645</v>
      </c>
      <c r="T12" s="3">
        <f t="shared" si="5"/>
        <v>1034.7041979367175</v>
      </c>
      <c r="U12" s="3">
        <f t="shared" si="5"/>
        <v>1053.5326902696975</v>
      </c>
      <c r="V12" s="3">
        <f t="shared" si="5"/>
        <v>894.5193243506283</v>
      </c>
      <c r="W12" s="3">
        <f t="shared" si="5"/>
        <v>1326.6453922183532</v>
      </c>
      <c r="X12" s="3">
        <f t="shared" si="5"/>
        <v>1233.786188550295</v>
      </c>
      <c r="Y12" s="3">
        <f t="shared" si="5"/>
        <v>1490.6258515907173</v>
      </c>
      <c r="Z12" s="3">
        <f t="shared" si="5"/>
        <v>1963.948926184657</v>
      </c>
      <c r="AA12" s="3">
        <f t="shared" si="5"/>
        <v>2845.3701689123427</v>
      </c>
      <c r="AB12" s="3">
        <f t="shared" si="5"/>
        <v>2354.92223760192</v>
      </c>
      <c r="AC12" s="3">
        <f t="shared" si="5"/>
        <v>2943.3734671367083</v>
      </c>
      <c r="AD12" s="3">
        <f t="shared" si="5"/>
        <v>3213.8975279538026</v>
      </c>
      <c r="AE12" s="3">
        <f t="shared" si="5"/>
        <v>3346.227977593702</v>
      </c>
      <c r="AF12" s="3">
        <f t="shared" si="5"/>
        <v>3754.3925211410774</v>
      </c>
      <c r="AG12" s="3">
        <f t="shared" si="5"/>
        <v>3915.563088003114</v>
      </c>
      <c r="AH12" s="3">
        <f t="shared" si="5"/>
        <v>4164.504076821593</v>
      </c>
      <c r="AI12" s="3">
        <f t="shared" si="5"/>
        <v>5208.777396889936</v>
      </c>
      <c r="AJ12" s="3">
        <f t="shared" si="5"/>
        <v>6116.394802863507</v>
      </c>
      <c r="AK12" s="3">
        <f t="shared" si="5"/>
        <v>9096.318997772347</v>
      </c>
      <c r="AL12" s="3">
        <f t="shared" si="5"/>
        <v>9827.200802387699</v>
      </c>
      <c r="AM12" s="3">
        <f t="shared" si="5"/>
        <v>11787.333142288642</v>
      </c>
      <c r="AN12" s="3">
        <f t="shared" si="5"/>
        <v>11640.012911737353</v>
      </c>
      <c r="AO12" s="3">
        <f t="shared" si="5"/>
        <v>11640.93110495923</v>
      </c>
      <c r="AP12" s="3">
        <f t="shared" si="5"/>
        <v>9664.912916062893</v>
      </c>
      <c r="AQ12" s="3">
        <f t="shared" si="5"/>
        <v>10214.954906243915</v>
      </c>
      <c r="AR12" s="3">
        <f t="shared" si="5"/>
        <v>11432.235741938272</v>
      </c>
    </row>
    <row r="13" spans="1:44" ht="12.75">
      <c r="A13">
        <v>1973</v>
      </c>
      <c r="B13" s="1">
        <v>17985</v>
      </c>
      <c r="C13" s="3">
        <f t="shared" si="0"/>
        <v>1115.07</v>
      </c>
      <c r="D13" s="11">
        <v>26847</v>
      </c>
      <c r="E13" s="5">
        <v>926.4</v>
      </c>
      <c r="F13" s="6">
        <v>0.0017950991630079462</v>
      </c>
      <c r="G13" s="3">
        <f t="shared" si="2"/>
        <v>1115.07</v>
      </c>
      <c r="L13" s="3">
        <f aca="true" t="shared" si="6" ref="L13:AR13">K13*L$6+K13</f>
        <v>0</v>
      </c>
      <c r="M13" s="3">
        <f>G13</f>
        <v>1115.07</v>
      </c>
      <c r="N13" s="3">
        <f t="shared" si="6"/>
        <v>911.6876836139895</v>
      </c>
      <c r="O13" s="3">
        <f t="shared" si="6"/>
        <v>1000.8547665155439</v>
      </c>
      <c r="P13" s="3">
        <f t="shared" si="6"/>
        <v>1185.1711191709844</v>
      </c>
      <c r="Q13" s="3">
        <f t="shared" si="6"/>
        <v>1071.3410566709845</v>
      </c>
      <c r="R13" s="3">
        <f t="shared" si="6"/>
        <v>1037.879327396373</v>
      </c>
      <c r="S13" s="3">
        <f t="shared" si="6"/>
        <v>1018.8013270725387</v>
      </c>
      <c r="T13" s="3">
        <f t="shared" si="6"/>
        <v>1125.8066411917098</v>
      </c>
      <c r="U13" s="3">
        <f t="shared" si="6"/>
        <v>1146.292922927461</v>
      </c>
      <c r="V13" s="3">
        <f t="shared" si="6"/>
        <v>973.2789313471501</v>
      </c>
      <c r="W13" s="3">
        <f t="shared" si="6"/>
        <v>1443.452337435233</v>
      </c>
      <c r="X13" s="3">
        <f t="shared" si="6"/>
        <v>1342.4171735751293</v>
      </c>
      <c r="Y13" s="3">
        <f t="shared" si="6"/>
        <v>1621.8707593911915</v>
      </c>
      <c r="Z13" s="3">
        <f t="shared" si="6"/>
        <v>2136.8684387953363</v>
      </c>
      <c r="AA13" s="3">
        <f t="shared" si="6"/>
        <v>3095.896043717616</v>
      </c>
      <c r="AB13" s="3">
        <f t="shared" si="6"/>
        <v>2562.265717940414</v>
      </c>
      <c r="AC13" s="3">
        <f t="shared" si="6"/>
        <v>3202.5282234455954</v>
      </c>
      <c r="AD13" s="3">
        <f t="shared" si="6"/>
        <v>3496.871075129533</v>
      </c>
      <c r="AE13" s="3">
        <f t="shared" si="6"/>
        <v>3640.8528037564765</v>
      </c>
      <c r="AF13" s="3">
        <f t="shared" si="6"/>
        <v>4084.954948834197</v>
      </c>
      <c r="AG13" s="3">
        <f t="shared" si="6"/>
        <v>4260.316076101036</v>
      </c>
      <c r="AH13" s="3">
        <f t="shared" si="6"/>
        <v>4531.175534326425</v>
      </c>
      <c r="AI13" s="3">
        <f t="shared" si="6"/>
        <v>5667.39382869171</v>
      </c>
      <c r="AJ13" s="3">
        <f t="shared" si="6"/>
        <v>6654.92408646373</v>
      </c>
      <c r="AK13" s="3">
        <f t="shared" si="6"/>
        <v>9897.221214054405</v>
      </c>
      <c r="AL13" s="3">
        <f t="shared" si="6"/>
        <v>10692.454857836789</v>
      </c>
      <c r="AM13" s="3">
        <f t="shared" si="6"/>
        <v>12825.170671955959</v>
      </c>
      <c r="AN13" s="3">
        <f t="shared" si="6"/>
        <v>12664.87935945596</v>
      </c>
      <c r="AO13" s="3">
        <f t="shared" si="6"/>
        <v>12665.878396696891</v>
      </c>
      <c r="AP13" s="3">
        <f t="shared" si="6"/>
        <v>10515.87803465026</v>
      </c>
      <c r="AQ13" s="3">
        <f t="shared" si="6"/>
        <v>11114.34948834197</v>
      </c>
      <c r="AR13" s="3">
        <f t="shared" si="6"/>
        <v>12438.808064766841</v>
      </c>
    </row>
    <row r="14" spans="1:44" ht="12.75">
      <c r="A14">
        <v>1974</v>
      </c>
      <c r="B14" s="1">
        <v>19453</v>
      </c>
      <c r="C14" s="3">
        <f t="shared" si="0"/>
        <v>1206.086</v>
      </c>
      <c r="D14" s="11">
        <v>27211</v>
      </c>
      <c r="E14" s="5">
        <v>757.43</v>
      </c>
      <c r="F14" s="6">
        <v>-0.1823942141623489</v>
      </c>
      <c r="G14" s="3">
        <f t="shared" si="2"/>
        <v>1206.086</v>
      </c>
      <c r="L14" s="3">
        <f aca="true" t="shared" si="7" ref="L14:AR14">K14*L$6+K14</f>
        <v>0</v>
      </c>
      <c r="M14" s="3">
        <f t="shared" si="7"/>
        <v>0</v>
      </c>
      <c r="N14" s="3">
        <f>G14</f>
        <v>1206.086</v>
      </c>
      <c r="O14" s="3">
        <f t="shared" si="7"/>
        <v>1324.0465387692593</v>
      </c>
      <c r="P14" s="3">
        <f t="shared" si="7"/>
        <v>1567.8815455421625</v>
      </c>
      <c r="Q14" s="3">
        <f t="shared" si="7"/>
        <v>1417.2939625047861</v>
      </c>
      <c r="R14" s="3">
        <f t="shared" si="7"/>
        <v>1373.02691366859</v>
      </c>
      <c r="S14" s="3">
        <f t="shared" si="7"/>
        <v>1347.7883264724132</v>
      </c>
      <c r="T14" s="3">
        <f t="shared" si="7"/>
        <v>1489.3473423550693</v>
      </c>
      <c r="U14" s="3">
        <f t="shared" si="7"/>
        <v>1516.4489672180928</v>
      </c>
      <c r="V14" s="3">
        <f t="shared" si="7"/>
        <v>1287.5660319765523</v>
      </c>
      <c r="W14" s="3">
        <f t="shared" si="7"/>
        <v>1909.565838321693</v>
      </c>
      <c r="X14" s="3">
        <f t="shared" si="7"/>
        <v>1775.9048282745598</v>
      </c>
      <c r="Y14" s="3">
        <f t="shared" si="7"/>
        <v>2145.598379652245</v>
      </c>
      <c r="Z14" s="3">
        <f t="shared" si="7"/>
        <v>2826.8969233592543</v>
      </c>
      <c r="AA14" s="3">
        <f t="shared" si="7"/>
        <v>4095.6096510832685</v>
      </c>
      <c r="AB14" s="3">
        <f t="shared" si="7"/>
        <v>3389.6616859379747</v>
      </c>
      <c r="AC14" s="3">
        <f t="shared" si="7"/>
        <v>4236.675041601204</v>
      </c>
      <c r="AD14" s="3">
        <f t="shared" si="7"/>
        <v>4626.065837371109</v>
      </c>
      <c r="AE14" s="3">
        <f t="shared" si="7"/>
        <v>4816.541534557648</v>
      </c>
      <c r="AF14" s="3">
        <f t="shared" si="7"/>
        <v>5404.051258967825</v>
      </c>
      <c r="AG14" s="3">
        <f t="shared" si="7"/>
        <v>5636.039256987443</v>
      </c>
      <c r="AH14" s="3">
        <f t="shared" si="7"/>
        <v>5994.363501577703</v>
      </c>
      <c r="AI14" s="3">
        <f t="shared" si="7"/>
        <v>7497.484583948351</v>
      </c>
      <c r="AJ14" s="3">
        <f t="shared" si="7"/>
        <v>8803.903920177441</v>
      </c>
      <c r="AK14" s="3">
        <f t="shared" si="7"/>
        <v>13093.189871618499</v>
      </c>
      <c r="AL14" s="3">
        <f t="shared" si="7"/>
        <v>14145.21698762922</v>
      </c>
      <c r="AM14" s="3">
        <f t="shared" si="7"/>
        <v>16966.6203383811</v>
      </c>
      <c r="AN14" s="3">
        <f t="shared" si="7"/>
        <v>16754.568435736634</v>
      </c>
      <c r="AO14" s="3">
        <f t="shared" si="7"/>
        <v>16755.890077842174</v>
      </c>
      <c r="AP14" s="3">
        <f t="shared" si="7"/>
        <v>13911.620726324543</v>
      </c>
      <c r="AQ14" s="3">
        <f t="shared" si="7"/>
        <v>14703.348041139112</v>
      </c>
      <c r="AR14" s="3">
        <f t="shared" si="7"/>
        <v>16455.495158311656</v>
      </c>
    </row>
    <row r="15" spans="1:44" ht="12.75">
      <c r="A15">
        <v>1975</v>
      </c>
      <c r="B15" s="1">
        <v>20496</v>
      </c>
      <c r="C15" s="3">
        <f t="shared" si="0"/>
        <v>1270.752</v>
      </c>
      <c r="D15" s="11">
        <v>27576</v>
      </c>
      <c r="E15" s="5">
        <v>831.51</v>
      </c>
      <c r="F15" s="6">
        <v>0.09780441756994052</v>
      </c>
      <c r="G15" s="3">
        <f t="shared" si="2"/>
        <v>1270.752</v>
      </c>
      <c r="L15" s="3">
        <f aca="true" t="shared" si="8" ref="L15:AR15">K15*L$6+K15</f>
        <v>0</v>
      </c>
      <c r="M15" s="3">
        <f t="shared" si="8"/>
        <v>0</v>
      </c>
      <c r="N15" s="3">
        <f t="shared" si="8"/>
        <v>0</v>
      </c>
      <c r="O15" s="3">
        <f>G15</f>
        <v>1270.752</v>
      </c>
      <c r="P15" s="3">
        <f t="shared" si="8"/>
        <v>1504.7723410181477</v>
      </c>
      <c r="Q15" s="3">
        <f t="shared" si="8"/>
        <v>1360.2460976296136</v>
      </c>
      <c r="R15" s="3">
        <f t="shared" si="8"/>
        <v>1317.7608531947901</v>
      </c>
      <c r="S15" s="3">
        <f t="shared" si="8"/>
        <v>1293.53815088213</v>
      </c>
      <c r="T15" s="3">
        <f t="shared" si="8"/>
        <v>1429.3992383014033</v>
      </c>
      <c r="U15" s="3">
        <f t="shared" si="8"/>
        <v>1455.4099886712124</v>
      </c>
      <c r="V15" s="3">
        <f t="shared" si="8"/>
        <v>1235.7398794963378</v>
      </c>
      <c r="W15" s="3">
        <f t="shared" si="8"/>
        <v>1832.7034111916873</v>
      </c>
      <c r="X15" s="3">
        <f t="shared" si="8"/>
        <v>1704.4224249377637</v>
      </c>
      <c r="Y15" s="3">
        <f t="shared" si="8"/>
        <v>2059.2353458166467</v>
      </c>
      <c r="Z15" s="3">
        <f t="shared" si="8"/>
        <v>2713.110766100227</v>
      </c>
      <c r="AA15" s="3">
        <f t="shared" si="8"/>
        <v>3930.756210556698</v>
      </c>
      <c r="AB15" s="3">
        <f t="shared" si="8"/>
        <v>3253.2235390554533</v>
      </c>
      <c r="AC15" s="3">
        <f t="shared" si="8"/>
        <v>4066.1435416531367</v>
      </c>
      <c r="AD15" s="3">
        <f t="shared" si="8"/>
        <v>4439.860868059313</v>
      </c>
      <c r="AE15" s="3">
        <f t="shared" si="8"/>
        <v>4622.66967882527</v>
      </c>
      <c r="AF15" s="3">
        <f t="shared" si="8"/>
        <v>5186.531397770322</v>
      </c>
      <c r="AG15" s="3">
        <f t="shared" si="8"/>
        <v>5409.181587040444</v>
      </c>
      <c r="AH15" s="3">
        <f t="shared" si="8"/>
        <v>5753.08283003211</v>
      </c>
      <c r="AI15" s="3">
        <f t="shared" si="8"/>
        <v>7195.701397986795</v>
      </c>
      <c r="AJ15" s="3">
        <f t="shared" si="8"/>
        <v>8449.535712523</v>
      </c>
      <c r="AK15" s="3">
        <f t="shared" si="8"/>
        <v>12566.172508713065</v>
      </c>
      <c r="AL15" s="3">
        <f t="shared" si="8"/>
        <v>13575.854209907278</v>
      </c>
      <c r="AM15" s="3">
        <f t="shared" si="8"/>
        <v>16283.692526608218</v>
      </c>
      <c r="AN15" s="3">
        <f t="shared" si="8"/>
        <v>16080.175979795793</v>
      </c>
      <c r="AO15" s="3">
        <f t="shared" si="8"/>
        <v>16081.444424144027</v>
      </c>
      <c r="AP15" s="3">
        <f t="shared" si="8"/>
        <v>13351.660491972436</v>
      </c>
      <c r="AQ15" s="3">
        <f t="shared" si="8"/>
        <v>14111.51978641267</v>
      </c>
      <c r="AR15" s="3">
        <f t="shared" si="8"/>
        <v>15793.140778006276</v>
      </c>
    </row>
    <row r="16" spans="1:44" ht="12.75">
      <c r="A16">
        <v>1976</v>
      </c>
      <c r="B16" s="1">
        <v>22192</v>
      </c>
      <c r="C16" s="3">
        <f t="shared" si="0"/>
        <v>1375.904</v>
      </c>
      <c r="D16" s="11">
        <v>27942</v>
      </c>
      <c r="E16" s="5">
        <v>984.64</v>
      </c>
      <c r="F16" s="6">
        <v>0.18415893976019532</v>
      </c>
      <c r="G16" s="3">
        <f t="shared" si="2"/>
        <v>1375.904</v>
      </c>
      <c r="L16" s="3">
        <f aca="true" t="shared" si="9" ref="L16:AR16">K16*L$6+K16</f>
        <v>0</v>
      </c>
      <c r="M16" s="3">
        <f t="shared" si="9"/>
        <v>0</v>
      </c>
      <c r="N16" s="3">
        <f t="shared" si="9"/>
        <v>0</v>
      </c>
      <c r="O16" s="3">
        <f t="shared" si="9"/>
        <v>0</v>
      </c>
      <c r="P16" s="3">
        <f>G16</f>
        <v>1375.904</v>
      </c>
      <c r="Q16" s="3">
        <f t="shared" si="9"/>
        <v>1243.7549493012675</v>
      </c>
      <c r="R16" s="3">
        <f t="shared" si="9"/>
        <v>1204.9081309717258</v>
      </c>
      <c r="S16" s="3">
        <f t="shared" si="9"/>
        <v>1182.7598550536236</v>
      </c>
      <c r="T16" s="3">
        <f t="shared" si="9"/>
        <v>1306.9858316542086</v>
      </c>
      <c r="U16" s="3">
        <f t="shared" si="9"/>
        <v>1330.7690276243093</v>
      </c>
      <c r="V16" s="3">
        <f t="shared" si="9"/>
        <v>1129.911413714657</v>
      </c>
      <c r="W16" s="3">
        <f t="shared" si="9"/>
        <v>1675.7511322716932</v>
      </c>
      <c r="X16" s="3">
        <f t="shared" si="9"/>
        <v>1558.45609879753</v>
      </c>
      <c r="Y16" s="3">
        <f t="shared" si="9"/>
        <v>1882.8829265518364</v>
      </c>
      <c r="Z16" s="3">
        <f t="shared" si="9"/>
        <v>2480.7606132596684</v>
      </c>
      <c r="AA16" s="3">
        <f t="shared" si="9"/>
        <v>3594.127194995125</v>
      </c>
      <c r="AB16" s="3">
        <f t="shared" si="9"/>
        <v>2974.6182583685404</v>
      </c>
      <c r="AC16" s="3">
        <f t="shared" si="9"/>
        <v>3717.919987650308</v>
      </c>
      <c r="AD16" s="3">
        <f t="shared" si="9"/>
        <v>4059.6322521936945</v>
      </c>
      <c r="AE16" s="3">
        <f t="shared" si="9"/>
        <v>4226.785360415989</v>
      </c>
      <c r="AF16" s="3">
        <f t="shared" si="9"/>
        <v>4742.358097497562</v>
      </c>
      <c r="AG16" s="3">
        <f t="shared" si="9"/>
        <v>4945.940578160545</v>
      </c>
      <c r="AH16" s="3">
        <f t="shared" si="9"/>
        <v>5260.390201494962</v>
      </c>
      <c r="AI16" s="3">
        <f t="shared" si="9"/>
        <v>6579.463262593435</v>
      </c>
      <c r="AJ16" s="3">
        <f t="shared" si="9"/>
        <v>7725.919508287292</v>
      </c>
      <c r="AK16" s="3">
        <f t="shared" si="9"/>
        <v>11490.008520311992</v>
      </c>
      <c r="AL16" s="3">
        <f t="shared" si="9"/>
        <v>12413.221323691909</v>
      </c>
      <c r="AM16" s="3">
        <f t="shared" si="9"/>
        <v>14889.161018849529</v>
      </c>
      <c r="AN16" s="3">
        <f t="shared" si="9"/>
        <v>14703.073580110497</v>
      </c>
      <c r="AO16" s="3">
        <f t="shared" si="9"/>
        <v>14704.23339519012</v>
      </c>
      <c r="AP16" s="3">
        <f t="shared" si="9"/>
        <v>12208.227501787456</v>
      </c>
      <c r="AQ16" s="3">
        <f t="shared" si="9"/>
        <v>12903.01262918427</v>
      </c>
      <c r="AR16" s="3">
        <f t="shared" si="9"/>
        <v>14440.620003899903</v>
      </c>
    </row>
    <row r="17" spans="1:44" ht="12.75">
      <c r="A17">
        <v>1977</v>
      </c>
      <c r="B17" s="1">
        <v>24100</v>
      </c>
      <c r="C17" s="3">
        <f t="shared" si="0"/>
        <v>1494.2</v>
      </c>
      <c r="D17" s="11">
        <v>28307</v>
      </c>
      <c r="E17" s="5">
        <v>890.07</v>
      </c>
      <c r="F17" s="6">
        <v>-0.09604525511862197</v>
      </c>
      <c r="G17" s="3">
        <f t="shared" si="2"/>
        <v>1494.2</v>
      </c>
      <c r="L17" s="3">
        <f aca="true" t="shared" si="10" ref="L17:AR17">K17*L$6+K17</f>
        <v>0</v>
      </c>
      <c r="M17" s="3">
        <f t="shared" si="10"/>
        <v>0</v>
      </c>
      <c r="N17" s="3">
        <f t="shared" si="10"/>
        <v>0</v>
      </c>
      <c r="O17" s="3">
        <f t="shared" si="10"/>
        <v>0</v>
      </c>
      <c r="P17" s="3">
        <f t="shared" si="10"/>
        <v>0</v>
      </c>
      <c r="Q17" s="3">
        <f>G17</f>
        <v>1494.2</v>
      </c>
      <c r="R17" s="3">
        <f t="shared" si="10"/>
        <v>1447.530906557911</v>
      </c>
      <c r="S17" s="3">
        <f t="shared" si="10"/>
        <v>1420.9228083184466</v>
      </c>
      <c r="T17" s="3">
        <f t="shared" si="10"/>
        <v>1570.1631826710259</v>
      </c>
      <c r="U17" s="3">
        <f t="shared" si="10"/>
        <v>1598.7354118215421</v>
      </c>
      <c r="V17" s="3">
        <f t="shared" si="10"/>
        <v>1357.432696304785</v>
      </c>
      <c r="W17" s="3">
        <f t="shared" si="10"/>
        <v>2013.1838214971854</v>
      </c>
      <c r="X17" s="3">
        <f t="shared" si="10"/>
        <v>1872.2700192119719</v>
      </c>
      <c r="Y17" s="3">
        <f t="shared" si="10"/>
        <v>2262.0240992281506</v>
      </c>
      <c r="Z17" s="3">
        <f t="shared" si="10"/>
        <v>2980.291664700529</v>
      </c>
      <c r="AA17" s="3">
        <f t="shared" si="10"/>
        <v>4317.848027683216</v>
      </c>
      <c r="AB17" s="3">
        <f t="shared" si="10"/>
        <v>3573.5934993876886</v>
      </c>
      <c r="AC17" s="3">
        <f t="shared" si="10"/>
        <v>4466.567991281584</v>
      </c>
      <c r="AD17" s="3">
        <f t="shared" si="10"/>
        <v>4877.088139135123</v>
      </c>
      <c r="AE17" s="3">
        <f t="shared" si="10"/>
        <v>5077.89954048558</v>
      </c>
      <c r="AF17" s="3">
        <f t="shared" si="10"/>
        <v>5697.289062657993</v>
      </c>
      <c r="AG17" s="3">
        <f t="shared" si="10"/>
        <v>5941.865329693169</v>
      </c>
      <c r="AH17" s="3">
        <f t="shared" si="10"/>
        <v>6319.633174918826</v>
      </c>
      <c r="AI17" s="3">
        <f t="shared" si="10"/>
        <v>7904.317496376689</v>
      </c>
      <c r="AJ17" s="3">
        <f t="shared" si="10"/>
        <v>9281.62652600357</v>
      </c>
      <c r="AK17" s="3">
        <f t="shared" si="10"/>
        <v>13803.660231217767</v>
      </c>
      <c r="AL17" s="3">
        <f t="shared" si="10"/>
        <v>14912.773060545798</v>
      </c>
      <c r="AM17" s="3">
        <f t="shared" si="10"/>
        <v>17887.273057175273</v>
      </c>
      <c r="AN17" s="3">
        <f t="shared" si="10"/>
        <v>17663.714669632718</v>
      </c>
      <c r="AO17" s="3">
        <f t="shared" si="10"/>
        <v>17665.108027458507</v>
      </c>
      <c r="AP17" s="3">
        <f t="shared" si="10"/>
        <v>14666.501261698513</v>
      </c>
      <c r="AQ17" s="3">
        <f t="shared" si="10"/>
        <v>15501.18974912085</v>
      </c>
      <c r="AR17" s="3">
        <f t="shared" si="10"/>
        <v>17348.412902355987</v>
      </c>
    </row>
    <row r="18" spans="1:44" ht="12.75">
      <c r="A18">
        <v>1978</v>
      </c>
      <c r="B18" s="1">
        <v>26425</v>
      </c>
      <c r="C18" s="3">
        <f t="shared" si="0"/>
        <v>1638.35</v>
      </c>
      <c r="D18" s="11">
        <v>28674</v>
      </c>
      <c r="E18" s="5">
        <v>862.27</v>
      </c>
      <c r="F18" s="6">
        <v>-0.03123349848888297</v>
      </c>
      <c r="G18" s="3">
        <f t="shared" si="2"/>
        <v>1638.35</v>
      </c>
      <c r="L18" s="3">
        <f aca="true" t="shared" si="11" ref="L18:AR18">K18*L$6+K18</f>
        <v>0</v>
      </c>
      <c r="M18" s="3">
        <f t="shared" si="11"/>
        <v>0</v>
      </c>
      <c r="N18" s="3">
        <f t="shared" si="11"/>
        <v>0</v>
      </c>
      <c r="O18" s="3">
        <f t="shared" si="11"/>
        <v>0</v>
      </c>
      <c r="P18" s="3">
        <f t="shared" si="11"/>
        <v>0</v>
      </c>
      <c r="Q18" s="3">
        <f t="shared" si="11"/>
        <v>0</v>
      </c>
      <c r="R18" s="3">
        <f>G18</f>
        <v>1638.35</v>
      </c>
      <c r="S18" s="3">
        <f t="shared" si="11"/>
        <v>1608.2343198766046</v>
      </c>
      <c r="T18" s="3">
        <f t="shared" si="11"/>
        <v>1777.1481345750171</v>
      </c>
      <c r="U18" s="3">
        <f t="shared" si="11"/>
        <v>1809.4868649031046</v>
      </c>
      <c r="V18" s="3">
        <f t="shared" si="11"/>
        <v>1536.3746970206548</v>
      </c>
      <c r="W18" s="3">
        <f t="shared" si="11"/>
        <v>2278.5694585222727</v>
      </c>
      <c r="X18" s="3">
        <f t="shared" si="11"/>
        <v>2119.0798566574276</v>
      </c>
      <c r="Y18" s="3">
        <f t="shared" si="11"/>
        <v>2560.212819070593</v>
      </c>
      <c r="Z18" s="3">
        <f t="shared" si="11"/>
        <v>3373.1651785403646</v>
      </c>
      <c r="AA18" s="3">
        <f t="shared" si="11"/>
        <v>4887.043367506698</v>
      </c>
      <c r="AB18" s="3">
        <f t="shared" si="11"/>
        <v>4044.6783437902286</v>
      </c>
      <c r="AC18" s="3">
        <f t="shared" si="11"/>
        <v>5055.368168903012</v>
      </c>
      <c r="AD18" s="3">
        <f t="shared" si="11"/>
        <v>5520.004662112795</v>
      </c>
      <c r="AE18" s="3">
        <f t="shared" si="11"/>
        <v>5747.287795006205</v>
      </c>
      <c r="AF18" s="3">
        <f t="shared" si="11"/>
        <v>6448.327627077366</v>
      </c>
      <c r="AG18" s="3">
        <f t="shared" si="11"/>
        <v>6725.144878634302</v>
      </c>
      <c r="AH18" s="3">
        <f t="shared" si="11"/>
        <v>7152.711534670115</v>
      </c>
      <c r="AI18" s="3">
        <f t="shared" si="11"/>
        <v>8946.295040416575</v>
      </c>
      <c r="AJ18" s="3">
        <f t="shared" si="11"/>
        <v>10505.166245491551</v>
      </c>
      <c r="AK18" s="3">
        <f t="shared" si="11"/>
        <v>15623.311832140746</v>
      </c>
      <c r="AL18" s="3">
        <f t="shared" si="11"/>
        <v>16878.632181915178</v>
      </c>
      <c r="AM18" s="3">
        <f t="shared" si="11"/>
        <v>20245.242212416062</v>
      </c>
      <c r="AN18" s="3">
        <f t="shared" si="11"/>
        <v>19992.213498092242</v>
      </c>
      <c r="AO18" s="3">
        <f t="shared" si="11"/>
        <v>19993.790533707535</v>
      </c>
      <c r="AP18" s="3">
        <f t="shared" si="11"/>
        <v>16599.895887019145</v>
      </c>
      <c r="AQ18" s="3">
        <f t="shared" si="11"/>
        <v>17544.616222296958</v>
      </c>
      <c r="AR18" s="3">
        <f t="shared" si="11"/>
        <v>19635.347438737284</v>
      </c>
    </row>
    <row r="19" spans="1:44" ht="12.75">
      <c r="A19">
        <v>1979</v>
      </c>
      <c r="B19" s="1">
        <v>29097</v>
      </c>
      <c r="C19" s="3">
        <f t="shared" si="0"/>
        <v>1804.014</v>
      </c>
      <c r="D19" s="11">
        <v>29038</v>
      </c>
      <c r="E19" s="5">
        <v>846.42</v>
      </c>
      <c r="F19" s="6">
        <v>-0.018381713384438777</v>
      </c>
      <c r="G19" s="3">
        <f t="shared" si="2"/>
        <v>1804.014</v>
      </c>
      <c r="L19" s="3">
        <f aca="true" t="shared" si="12" ref="L19:AR19">K19*L$6+K19</f>
        <v>0</v>
      </c>
      <c r="M19" s="3">
        <f t="shared" si="12"/>
        <v>0</v>
      </c>
      <c r="N19" s="3">
        <f t="shared" si="12"/>
        <v>0</v>
      </c>
      <c r="O19" s="3">
        <f t="shared" si="12"/>
        <v>0</v>
      </c>
      <c r="P19" s="3">
        <f t="shared" si="12"/>
        <v>0</v>
      </c>
      <c r="Q19" s="3">
        <f t="shared" si="12"/>
        <v>0</v>
      </c>
      <c r="R19" s="3">
        <f t="shared" si="12"/>
        <v>0</v>
      </c>
      <c r="S19" s="3">
        <f>G19</f>
        <v>1804.014</v>
      </c>
      <c r="T19" s="3">
        <f t="shared" si="12"/>
        <v>1993.4906718650316</v>
      </c>
      <c r="U19" s="3">
        <f t="shared" si="12"/>
        <v>2029.7661831714752</v>
      </c>
      <c r="V19" s="3">
        <f t="shared" si="12"/>
        <v>1723.4064889771034</v>
      </c>
      <c r="W19" s="3">
        <f t="shared" si="12"/>
        <v>2555.9529182675265</v>
      </c>
      <c r="X19" s="3">
        <f t="shared" si="12"/>
        <v>2377.0477232579565</v>
      </c>
      <c r="Y19" s="3">
        <f t="shared" si="12"/>
        <v>2871.882356631459</v>
      </c>
      <c r="Z19" s="3">
        <f t="shared" si="12"/>
        <v>3783.800116183454</v>
      </c>
      <c r="AA19" s="3">
        <f t="shared" si="12"/>
        <v>5481.971466860423</v>
      </c>
      <c r="AB19" s="3">
        <f t="shared" si="12"/>
        <v>4537.060469057913</v>
      </c>
      <c r="AC19" s="3">
        <f t="shared" si="12"/>
        <v>5670.787421421986</v>
      </c>
      <c r="AD19" s="3">
        <f t="shared" si="12"/>
        <v>6191.986806549937</v>
      </c>
      <c r="AE19" s="3">
        <f t="shared" si="12"/>
        <v>6446.938431842345</v>
      </c>
      <c r="AF19" s="3">
        <f t="shared" si="12"/>
        <v>7233.319903735732</v>
      </c>
      <c r="AG19" s="3">
        <f t="shared" si="12"/>
        <v>7543.83572290352</v>
      </c>
      <c r="AH19" s="3">
        <f t="shared" si="12"/>
        <v>8023.4525448358945</v>
      </c>
      <c r="AI19" s="3">
        <f t="shared" si="12"/>
        <v>10035.379360813778</v>
      </c>
      <c r="AJ19" s="3">
        <f t="shared" si="12"/>
        <v>11784.020988091015</v>
      </c>
      <c r="AK19" s="3">
        <f t="shared" si="12"/>
        <v>17525.228085985676</v>
      </c>
      <c r="AL19" s="3">
        <f t="shared" si="12"/>
        <v>18933.365853902313</v>
      </c>
      <c r="AM19" s="3">
        <f t="shared" si="12"/>
        <v>22709.812825902023</v>
      </c>
      <c r="AN19" s="3">
        <f t="shared" si="12"/>
        <v>22425.981460409716</v>
      </c>
      <c r="AO19" s="3">
        <f t="shared" si="12"/>
        <v>22427.750477706093</v>
      </c>
      <c r="AP19" s="3">
        <f t="shared" si="12"/>
        <v>18620.697375132906</v>
      </c>
      <c r="AQ19" s="3">
        <f t="shared" si="12"/>
        <v>19680.423989508745</v>
      </c>
      <c r="AR19" s="3">
        <f t="shared" si="12"/>
        <v>22025.672028354707</v>
      </c>
    </row>
    <row r="20" spans="1:44" ht="12.75">
      <c r="A20">
        <v>1980</v>
      </c>
      <c r="B20" s="1">
        <v>31700</v>
      </c>
      <c r="C20" s="3">
        <f t="shared" si="0"/>
        <v>1965.4</v>
      </c>
      <c r="D20" s="11">
        <v>29403</v>
      </c>
      <c r="E20" s="5">
        <v>935.32</v>
      </c>
      <c r="F20" s="6">
        <v>0.10503059946598627</v>
      </c>
      <c r="G20" s="3">
        <f t="shared" si="2"/>
        <v>1965.4</v>
      </c>
      <c r="L20" s="3">
        <f aca="true" t="shared" si="13" ref="L20:AR20">K20*L$6+K20</f>
        <v>0</v>
      </c>
      <c r="M20" s="3">
        <f t="shared" si="13"/>
        <v>0</v>
      </c>
      <c r="N20" s="3">
        <f t="shared" si="13"/>
        <v>0</v>
      </c>
      <c r="O20" s="3">
        <f t="shared" si="13"/>
        <v>0</v>
      </c>
      <c r="P20" s="3">
        <f t="shared" si="13"/>
        <v>0</v>
      </c>
      <c r="Q20" s="3">
        <f t="shared" si="13"/>
        <v>0</v>
      </c>
      <c r="R20" s="3">
        <f t="shared" si="13"/>
        <v>0</v>
      </c>
      <c r="S20" s="3">
        <f t="shared" si="13"/>
        <v>0</v>
      </c>
      <c r="T20" s="3">
        <f>G20</f>
        <v>1965.4</v>
      </c>
      <c r="U20" s="3">
        <f t="shared" si="13"/>
        <v>2001.164345892315</v>
      </c>
      <c r="V20" s="3">
        <f t="shared" si="13"/>
        <v>1699.1216268229055</v>
      </c>
      <c r="W20" s="3">
        <f t="shared" si="13"/>
        <v>2519.936479493649</v>
      </c>
      <c r="X20" s="3">
        <f t="shared" si="13"/>
        <v>2343.5522730188595</v>
      </c>
      <c r="Y20" s="3">
        <f t="shared" si="13"/>
        <v>2831.414093572253</v>
      </c>
      <c r="Z20" s="3">
        <f t="shared" si="13"/>
        <v>3730.4818393704822</v>
      </c>
      <c r="AA20" s="3">
        <f t="shared" si="13"/>
        <v>5404.723921224821</v>
      </c>
      <c r="AB20" s="3">
        <f t="shared" si="13"/>
        <v>4473.127851430526</v>
      </c>
      <c r="AC20" s="3">
        <f t="shared" si="13"/>
        <v>5590.8792327759475</v>
      </c>
      <c r="AD20" s="3">
        <f t="shared" si="13"/>
        <v>6104.734294145318</v>
      </c>
      <c r="AE20" s="3">
        <f t="shared" si="13"/>
        <v>6356.093345592952</v>
      </c>
      <c r="AF20" s="3">
        <f t="shared" si="13"/>
        <v>7131.393760424239</v>
      </c>
      <c r="AG20" s="3">
        <f t="shared" si="13"/>
        <v>7437.534039686951</v>
      </c>
      <c r="AH20" s="3">
        <f t="shared" si="13"/>
        <v>7910.392485994097</v>
      </c>
      <c r="AI20" s="3">
        <f t="shared" si="13"/>
        <v>9893.968842749005</v>
      </c>
      <c r="AJ20" s="3">
        <f t="shared" si="13"/>
        <v>11617.970014540477</v>
      </c>
      <c r="AK20" s="3">
        <f t="shared" si="13"/>
        <v>17278.276626181414</v>
      </c>
      <c r="AL20" s="3">
        <f t="shared" si="13"/>
        <v>18666.572045930807</v>
      </c>
      <c r="AM20" s="3">
        <f t="shared" si="13"/>
        <v>22389.80435572852</v>
      </c>
      <c r="AN20" s="3">
        <f t="shared" si="13"/>
        <v>22109.97251421973</v>
      </c>
      <c r="AO20" s="3">
        <f t="shared" si="13"/>
        <v>22111.716603943034</v>
      </c>
      <c r="AP20" s="3">
        <f t="shared" si="13"/>
        <v>18358.309440619254</v>
      </c>
      <c r="AQ20" s="3">
        <f t="shared" si="13"/>
        <v>19403.103237394687</v>
      </c>
      <c r="AR20" s="3">
        <f t="shared" si="13"/>
        <v>21715.30392165248</v>
      </c>
    </row>
    <row r="21" spans="1:44" ht="12.75">
      <c r="A21">
        <v>1981</v>
      </c>
      <c r="B21" s="1">
        <v>34600</v>
      </c>
      <c r="C21" s="3">
        <f t="shared" si="0"/>
        <v>2145.2</v>
      </c>
      <c r="D21" s="11">
        <v>29768</v>
      </c>
      <c r="E21" s="5">
        <v>952.34</v>
      </c>
      <c r="F21" s="6">
        <v>0.018196980712483407</v>
      </c>
      <c r="G21" s="3">
        <f t="shared" si="2"/>
        <v>2145.2</v>
      </c>
      <c r="L21" s="3">
        <f aca="true" t="shared" si="14" ref="L21:AR21">K21*L$6+K21</f>
        <v>0</v>
      </c>
      <c r="M21" s="3">
        <f t="shared" si="14"/>
        <v>0</v>
      </c>
      <c r="N21" s="3">
        <f t="shared" si="14"/>
        <v>0</v>
      </c>
      <c r="O21" s="3">
        <f t="shared" si="14"/>
        <v>0</v>
      </c>
      <c r="P21" s="3">
        <f t="shared" si="14"/>
        <v>0</v>
      </c>
      <c r="Q21" s="3">
        <f t="shared" si="14"/>
        <v>0</v>
      </c>
      <c r="R21" s="3">
        <f t="shared" si="14"/>
        <v>0</v>
      </c>
      <c r="S21" s="3">
        <f t="shared" si="14"/>
        <v>0</v>
      </c>
      <c r="T21" s="3">
        <f t="shared" si="14"/>
        <v>0</v>
      </c>
      <c r="U21" s="3">
        <f>G21</f>
        <v>2145.2</v>
      </c>
      <c r="V21" s="3">
        <f t="shared" si="14"/>
        <v>1821.4174769515087</v>
      </c>
      <c r="W21" s="3">
        <f t="shared" si="14"/>
        <v>2701.3112375832156</v>
      </c>
      <c r="X21" s="3">
        <f t="shared" si="14"/>
        <v>2512.2316147594343</v>
      </c>
      <c r="Y21" s="3">
        <f t="shared" si="14"/>
        <v>3035.20774093286</v>
      </c>
      <c r="Z21" s="3">
        <f t="shared" si="14"/>
        <v>3998.986719028918</v>
      </c>
      <c r="AA21" s="3">
        <f t="shared" si="14"/>
        <v>5793.733922758678</v>
      </c>
      <c r="AB21" s="3">
        <f t="shared" si="14"/>
        <v>4795.085364470671</v>
      </c>
      <c r="AC21" s="3">
        <f t="shared" si="14"/>
        <v>5993.287934981203</v>
      </c>
      <c r="AD21" s="3">
        <f t="shared" si="14"/>
        <v>6544.128189512147</v>
      </c>
      <c r="AE21" s="3">
        <f t="shared" si="14"/>
        <v>6813.5790410987665</v>
      </c>
      <c r="AF21" s="3">
        <f t="shared" si="14"/>
        <v>7644.682420144065</v>
      </c>
      <c r="AG21" s="3">
        <f t="shared" si="14"/>
        <v>7972.857429069448</v>
      </c>
      <c r="AH21" s="3">
        <f t="shared" si="14"/>
        <v>8479.750299262867</v>
      </c>
      <c r="AI21" s="3">
        <f t="shared" si="14"/>
        <v>10606.096398345127</v>
      </c>
      <c r="AJ21" s="3">
        <f t="shared" si="14"/>
        <v>12454.184148518383</v>
      </c>
      <c r="AK21" s="3">
        <f t="shared" si="14"/>
        <v>18521.89656215217</v>
      </c>
      <c r="AL21" s="3">
        <f t="shared" si="14"/>
        <v>20010.115828380618</v>
      </c>
      <c r="AM21" s="3">
        <f t="shared" si="14"/>
        <v>24001.33122624272</v>
      </c>
      <c r="AN21" s="3">
        <f t="shared" si="14"/>
        <v>23701.358229203848</v>
      </c>
      <c r="AO21" s="3">
        <f t="shared" si="14"/>
        <v>23703.2278513976</v>
      </c>
      <c r="AP21" s="3">
        <f t="shared" si="14"/>
        <v>19679.665737026688</v>
      </c>
      <c r="AQ21" s="3">
        <f t="shared" si="14"/>
        <v>20799.65953335993</v>
      </c>
      <c r="AR21" s="3">
        <f t="shared" si="14"/>
        <v>23278.282999768984</v>
      </c>
    </row>
    <row r="22" spans="1:44" ht="12.75">
      <c r="A22">
        <v>1982</v>
      </c>
      <c r="B22" s="1">
        <v>36670</v>
      </c>
      <c r="C22" s="3">
        <f t="shared" si="0"/>
        <v>2273.54</v>
      </c>
      <c r="D22" s="11">
        <v>30133</v>
      </c>
      <c r="E22" s="5">
        <v>808.6</v>
      </c>
      <c r="F22" s="6">
        <v>-0.15093349014007604</v>
      </c>
      <c r="G22" s="3">
        <f t="shared" si="2"/>
        <v>2273.54</v>
      </c>
      <c r="L22" s="3">
        <f aca="true" t="shared" si="15" ref="L22:AR22">K22*L$6+K22</f>
        <v>0</v>
      </c>
      <c r="M22" s="3">
        <f t="shared" si="15"/>
        <v>0</v>
      </c>
      <c r="N22" s="3">
        <f t="shared" si="15"/>
        <v>0</v>
      </c>
      <c r="O22" s="3">
        <f t="shared" si="15"/>
        <v>0</v>
      </c>
      <c r="P22" s="3">
        <f t="shared" si="15"/>
        <v>0</v>
      </c>
      <c r="Q22" s="3">
        <f t="shared" si="15"/>
        <v>0</v>
      </c>
      <c r="R22" s="3">
        <f t="shared" si="15"/>
        <v>0</v>
      </c>
      <c r="S22" s="3">
        <f t="shared" si="15"/>
        <v>0</v>
      </c>
      <c r="T22" s="3">
        <f t="shared" si="15"/>
        <v>0</v>
      </c>
      <c r="U22" s="3">
        <f t="shared" si="15"/>
        <v>0</v>
      </c>
      <c r="V22" s="3">
        <f>G22</f>
        <v>2273.54</v>
      </c>
      <c r="W22" s="3">
        <f t="shared" si="15"/>
        <v>3371.8459544892403</v>
      </c>
      <c r="X22" s="3">
        <f t="shared" si="15"/>
        <v>3135.831920850853</v>
      </c>
      <c r="Y22" s="3">
        <f t="shared" si="15"/>
        <v>3788.624131832797</v>
      </c>
      <c r="Z22" s="3">
        <f t="shared" si="15"/>
        <v>4991.637765767993</v>
      </c>
      <c r="AA22" s="3">
        <f t="shared" si="15"/>
        <v>7231.887246846401</v>
      </c>
      <c r="AB22" s="3">
        <f t="shared" si="15"/>
        <v>5985.3485087806075</v>
      </c>
      <c r="AC22" s="3">
        <f t="shared" si="15"/>
        <v>7480.975681919365</v>
      </c>
      <c r="AD22" s="3">
        <f t="shared" si="15"/>
        <v>8168.548612416521</v>
      </c>
      <c r="AE22" s="3">
        <f t="shared" si="15"/>
        <v>8504.884074697007</v>
      </c>
      <c r="AF22" s="3">
        <f t="shared" si="15"/>
        <v>9542.288623794213</v>
      </c>
      <c r="AG22" s="3">
        <f t="shared" si="15"/>
        <v>9951.925085085333</v>
      </c>
      <c r="AH22" s="3">
        <f t="shared" si="15"/>
        <v>10584.641763541926</v>
      </c>
      <c r="AI22" s="3">
        <f t="shared" si="15"/>
        <v>13238.801488745983</v>
      </c>
      <c r="AJ22" s="3">
        <f t="shared" si="15"/>
        <v>15545.632007667575</v>
      </c>
      <c r="AK22" s="3">
        <f t="shared" si="15"/>
        <v>23119.506232253283</v>
      </c>
      <c r="AL22" s="3">
        <f t="shared" si="15"/>
        <v>24977.139681672033</v>
      </c>
      <c r="AM22" s="3">
        <f t="shared" si="15"/>
        <v>29959.077085085337</v>
      </c>
      <c r="AN22" s="3">
        <f t="shared" si="15"/>
        <v>29584.643098194414</v>
      </c>
      <c r="AO22" s="3">
        <f t="shared" si="15"/>
        <v>29586.976808558004</v>
      </c>
      <c r="AP22" s="3">
        <f t="shared" si="15"/>
        <v>24564.663404155333</v>
      </c>
      <c r="AQ22" s="3">
        <f t="shared" si="15"/>
        <v>25962.668379915904</v>
      </c>
      <c r="AR22" s="3">
        <f t="shared" si="15"/>
        <v>29056.54974820678</v>
      </c>
    </row>
    <row r="23" spans="1:44" ht="12.75">
      <c r="A23">
        <v>1983</v>
      </c>
      <c r="B23" s="1">
        <v>38898</v>
      </c>
      <c r="C23" s="3">
        <f t="shared" si="0"/>
        <v>2411.676</v>
      </c>
      <c r="D23" s="11">
        <v>30498</v>
      </c>
      <c r="E23" s="5">
        <v>1199.22</v>
      </c>
      <c r="F23" s="6">
        <v>0.48308186989859014</v>
      </c>
      <c r="G23" s="3">
        <f t="shared" si="2"/>
        <v>2411.676</v>
      </c>
      <c r="L23" s="3">
        <f aca="true" t="shared" si="16" ref="L23:AR23">K23*L$6+K23</f>
        <v>0</v>
      </c>
      <c r="M23" s="3">
        <f t="shared" si="16"/>
        <v>0</v>
      </c>
      <c r="N23" s="3">
        <f t="shared" si="16"/>
        <v>0</v>
      </c>
      <c r="O23" s="3">
        <f t="shared" si="16"/>
        <v>0</v>
      </c>
      <c r="P23" s="3">
        <f t="shared" si="16"/>
        <v>0</v>
      </c>
      <c r="Q23" s="3">
        <f t="shared" si="16"/>
        <v>0</v>
      </c>
      <c r="R23" s="3">
        <f t="shared" si="16"/>
        <v>0</v>
      </c>
      <c r="S23" s="3">
        <f t="shared" si="16"/>
        <v>0</v>
      </c>
      <c r="T23" s="3">
        <f t="shared" si="16"/>
        <v>0</v>
      </c>
      <c r="U23" s="3">
        <f t="shared" si="16"/>
        <v>0</v>
      </c>
      <c r="V23" s="3">
        <f t="shared" si="16"/>
        <v>0</v>
      </c>
      <c r="W23" s="3">
        <f>G23</f>
        <v>2411.676</v>
      </c>
      <c r="X23" s="3">
        <f t="shared" si="16"/>
        <v>2242.86953960074</v>
      </c>
      <c r="Y23" s="3">
        <f t="shared" si="16"/>
        <v>2709.772040326212</v>
      </c>
      <c r="Z23" s="3">
        <f t="shared" si="16"/>
        <v>3570.214405663681</v>
      </c>
      <c r="AA23" s="3">
        <f t="shared" si="16"/>
        <v>5172.528384549958</v>
      </c>
      <c r="AB23" s="3">
        <f t="shared" si="16"/>
        <v>4280.955163756442</v>
      </c>
      <c r="AC23" s="3">
        <f t="shared" si="16"/>
        <v>5350.686167809075</v>
      </c>
      <c r="AD23" s="3">
        <f t="shared" si="16"/>
        <v>5842.465198378945</v>
      </c>
      <c r="AE23" s="3">
        <f t="shared" si="16"/>
        <v>6083.025465152349</v>
      </c>
      <c r="AF23" s="3">
        <f t="shared" si="16"/>
        <v>6825.017740931606</v>
      </c>
      <c r="AG23" s="3">
        <f t="shared" si="16"/>
        <v>7118.005746835443</v>
      </c>
      <c r="AH23" s="3">
        <f t="shared" si="16"/>
        <v>7570.54944213739</v>
      </c>
      <c r="AI23" s="3">
        <f t="shared" si="16"/>
        <v>9468.908203432231</v>
      </c>
      <c r="AJ23" s="3">
        <f t="shared" si="16"/>
        <v>11118.843542602692</v>
      </c>
      <c r="AK23" s="3">
        <f t="shared" si="16"/>
        <v>16535.974378646122</v>
      </c>
      <c r="AL23" s="3">
        <f t="shared" si="16"/>
        <v>17864.62641887227</v>
      </c>
      <c r="AM23" s="3">
        <f t="shared" si="16"/>
        <v>21427.902746285086</v>
      </c>
      <c r="AN23" s="3">
        <f t="shared" si="16"/>
        <v>21160.09292580177</v>
      </c>
      <c r="AO23" s="3">
        <f t="shared" si="16"/>
        <v>21161.762086656327</v>
      </c>
      <c r="AP23" s="3">
        <f t="shared" si="16"/>
        <v>17569.607265422525</v>
      </c>
      <c r="AQ23" s="3">
        <f t="shared" si="16"/>
        <v>18569.51505878821</v>
      </c>
      <c r="AR23" s="3">
        <f t="shared" si="16"/>
        <v>20782.379923750435</v>
      </c>
    </row>
    <row r="24" spans="1:44" ht="12.75">
      <c r="A24">
        <v>1984</v>
      </c>
      <c r="B24" s="1">
        <v>41600</v>
      </c>
      <c r="C24" s="3">
        <f t="shared" si="0"/>
        <v>2579.2</v>
      </c>
      <c r="D24" s="11">
        <v>30865</v>
      </c>
      <c r="E24" s="5">
        <v>1115.28</v>
      </c>
      <c r="F24" s="6">
        <v>-0.06999549707309756</v>
      </c>
      <c r="G24" s="3">
        <f t="shared" si="2"/>
        <v>2579.2</v>
      </c>
      <c r="L24" s="3">
        <f aca="true" t="shared" si="17" ref="L24:AR24">K24*L$6+K24</f>
        <v>0</v>
      </c>
      <c r="M24" s="3">
        <f t="shared" si="17"/>
        <v>0</v>
      </c>
      <c r="N24" s="3">
        <f t="shared" si="17"/>
        <v>0</v>
      </c>
      <c r="O24" s="3">
        <f t="shared" si="17"/>
        <v>0</v>
      </c>
      <c r="P24" s="3">
        <f t="shared" si="17"/>
        <v>0</v>
      </c>
      <c r="Q24" s="3">
        <f t="shared" si="17"/>
        <v>0</v>
      </c>
      <c r="R24" s="3">
        <f t="shared" si="17"/>
        <v>0</v>
      </c>
      <c r="S24" s="3">
        <f t="shared" si="17"/>
        <v>0</v>
      </c>
      <c r="T24" s="3">
        <f t="shared" si="17"/>
        <v>0</v>
      </c>
      <c r="U24" s="3">
        <f t="shared" si="17"/>
        <v>0</v>
      </c>
      <c r="V24" s="3">
        <f t="shared" si="17"/>
        <v>0</v>
      </c>
      <c r="W24" s="3">
        <f t="shared" si="17"/>
        <v>0</v>
      </c>
      <c r="X24" s="3">
        <f>G24</f>
        <v>2579.2</v>
      </c>
      <c r="Y24" s="3">
        <f t="shared" si="17"/>
        <v>3116.117064772972</v>
      </c>
      <c r="Z24" s="3">
        <f t="shared" si="17"/>
        <v>4105.587432752313</v>
      </c>
      <c r="AA24" s="3">
        <f t="shared" si="17"/>
        <v>5948.177089161467</v>
      </c>
      <c r="AB24" s="3">
        <f t="shared" si="17"/>
        <v>4922.907624991034</v>
      </c>
      <c r="AC24" s="3">
        <f t="shared" si="17"/>
        <v>6153.050598952729</v>
      </c>
      <c r="AD24" s="3">
        <f t="shared" si="17"/>
        <v>6718.57456423499</v>
      </c>
      <c r="AE24" s="3">
        <f t="shared" si="17"/>
        <v>6995.208148626355</v>
      </c>
      <c r="AF24" s="3">
        <f t="shared" si="17"/>
        <v>7848.4661932429535</v>
      </c>
      <c r="AG24" s="3">
        <f t="shared" si="17"/>
        <v>8185.389340793344</v>
      </c>
      <c r="AH24" s="3">
        <f t="shared" si="17"/>
        <v>8705.794419338643</v>
      </c>
      <c r="AI24" s="3">
        <f t="shared" si="17"/>
        <v>10888.82238003013</v>
      </c>
      <c r="AJ24" s="3">
        <f t="shared" si="17"/>
        <v>12786.174478157953</v>
      </c>
      <c r="AK24" s="3">
        <f t="shared" si="17"/>
        <v>19015.633483968155</v>
      </c>
      <c r="AL24" s="3">
        <f t="shared" si="17"/>
        <v>20543.524108743997</v>
      </c>
      <c r="AM24" s="3">
        <f t="shared" si="17"/>
        <v>24641.133060756045</v>
      </c>
      <c r="AN24" s="3">
        <f t="shared" si="17"/>
        <v>24333.163704181912</v>
      </c>
      <c r="AO24" s="3">
        <f t="shared" si="17"/>
        <v>24335.0831647658</v>
      </c>
      <c r="AP24" s="3">
        <f t="shared" si="17"/>
        <v>20204.265232049354</v>
      </c>
      <c r="AQ24" s="3">
        <f t="shared" si="17"/>
        <v>21354.114625923536</v>
      </c>
      <c r="AR24" s="3">
        <f t="shared" si="17"/>
        <v>23898.810587475793</v>
      </c>
    </row>
    <row r="25" spans="1:44" ht="12.75">
      <c r="A25">
        <v>1985</v>
      </c>
      <c r="B25" s="1">
        <v>43809</v>
      </c>
      <c r="C25" s="3">
        <f t="shared" si="0"/>
        <v>2716.158</v>
      </c>
      <c r="D25" s="11">
        <v>31229</v>
      </c>
      <c r="E25" s="5">
        <v>1347.45</v>
      </c>
      <c r="F25" s="6">
        <v>0.20817193888530242</v>
      </c>
      <c r="G25" s="3">
        <f t="shared" si="2"/>
        <v>2716.158</v>
      </c>
      <c r="L25" s="3">
        <f aca="true" t="shared" si="18" ref="L25:AR25">K25*L$6+K25</f>
        <v>0</v>
      </c>
      <c r="M25" s="3">
        <f t="shared" si="18"/>
        <v>0</v>
      </c>
      <c r="N25" s="3">
        <f t="shared" si="18"/>
        <v>0</v>
      </c>
      <c r="O25" s="3">
        <f t="shared" si="18"/>
        <v>0</v>
      </c>
      <c r="P25" s="3">
        <f t="shared" si="18"/>
        <v>0</v>
      </c>
      <c r="Q25" s="3">
        <f t="shared" si="18"/>
        <v>0</v>
      </c>
      <c r="R25" s="3">
        <f t="shared" si="18"/>
        <v>0</v>
      </c>
      <c r="S25" s="3">
        <f t="shared" si="18"/>
        <v>0</v>
      </c>
      <c r="T25" s="3">
        <f t="shared" si="18"/>
        <v>0</v>
      </c>
      <c r="U25" s="3">
        <f t="shared" si="18"/>
        <v>0</v>
      </c>
      <c r="V25" s="3">
        <f t="shared" si="18"/>
        <v>0</v>
      </c>
      <c r="W25" s="3">
        <f t="shared" si="18"/>
        <v>0</v>
      </c>
      <c r="X25" s="3">
        <f t="shared" si="18"/>
        <v>0</v>
      </c>
      <c r="Y25" s="3">
        <f>G25</f>
        <v>2716.158</v>
      </c>
      <c r="Z25" s="3">
        <f t="shared" si="18"/>
        <v>3578.6281190248246</v>
      </c>
      <c r="AA25" s="3">
        <f t="shared" si="18"/>
        <v>5184.718176600245</v>
      </c>
      <c r="AB25" s="3">
        <f t="shared" si="18"/>
        <v>4291.043837871535</v>
      </c>
      <c r="AC25" s="3">
        <f t="shared" si="18"/>
        <v>5363.295813781588</v>
      </c>
      <c r="AD25" s="3">
        <f t="shared" si="18"/>
        <v>5856.23379093844</v>
      </c>
      <c r="AE25" s="3">
        <f t="shared" si="18"/>
        <v>6097.360971880219</v>
      </c>
      <c r="AF25" s="3">
        <f t="shared" si="18"/>
        <v>6841.101857018814</v>
      </c>
      <c r="AG25" s="3">
        <f t="shared" si="18"/>
        <v>7134.780330446399</v>
      </c>
      <c r="AH25" s="3">
        <f t="shared" si="18"/>
        <v>7588.390508738729</v>
      </c>
      <c r="AI25" s="3">
        <f t="shared" si="18"/>
        <v>9491.223019971058</v>
      </c>
      <c r="AJ25" s="3">
        <f t="shared" si="18"/>
        <v>11145.046664276968</v>
      </c>
      <c r="AK25" s="3">
        <f t="shared" si="18"/>
        <v>16574.94373251698</v>
      </c>
      <c r="AL25" s="3">
        <f t="shared" si="18"/>
        <v>17906.726928509408</v>
      </c>
      <c r="AM25" s="3">
        <f t="shared" si="18"/>
        <v>21478.400618724256</v>
      </c>
      <c r="AN25" s="3">
        <f t="shared" si="18"/>
        <v>21209.959666659244</v>
      </c>
      <c r="AO25" s="3">
        <f t="shared" si="18"/>
        <v>21211.63276112657</v>
      </c>
      <c r="AP25" s="3">
        <f t="shared" si="18"/>
        <v>17611.012520850494</v>
      </c>
      <c r="AQ25" s="3">
        <f t="shared" si="18"/>
        <v>18613.276737838136</v>
      </c>
      <c r="AR25" s="3">
        <f t="shared" si="18"/>
        <v>20831.356530691304</v>
      </c>
    </row>
    <row r="26" spans="1:44" ht="12.75">
      <c r="A26">
        <v>1986</v>
      </c>
      <c r="B26" s="1">
        <v>46120</v>
      </c>
      <c r="C26" s="3">
        <f t="shared" si="0"/>
        <v>2859.44</v>
      </c>
      <c r="D26" s="11">
        <v>31594</v>
      </c>
      <c r="E26" s="5">
        <v>1775.31</v>
      </c>
      <c r="F26" s="6">
        <v>0.31753311811198925</v>
      </c>
      <c r="G26" s="3">
        <f t="shared" si="2"/>
        <v>2859.44</v>
      </c>
      <c r="L26" s="3">
        <f aca="true" t="shared" si="19" ref="L26:AR26">K26*L$6+K26</f>
        <v>0</v>
      </c>
      <c r="M26" s="3">
        <f t="shared" si="19"/>
        <v>0</v>
      </c>
      <c r="N26" s="3">
        <f t="shared" si="19"/>
        <v>0</v>
      </c>
      <c r="O26" s="3">
        <f t="shared" si="19"/>
        <v>0</v>
      </c>
      <c r="P26" s="3">
        <f t="shared" si="19"/>
        <v>0</v>
      </c>
      <c r="Q26" s="3">
        <f t="shared" si="19"/>
        <v>0</v>
      </c>
      <c r="R26" s="3">
        <f t="shared" si="19"/>
        <v>0</v>
      </c>
      <c r="S26" s="3">
        <f t="shared" si="19"/>
        <v>0</v>
      </c>
      <c r="T26" s="3">
        <f t="shared" si="19"/>
        <v>0</v>
      </c>
      <c r="U26" s="3">
        <f t="shared" si="19"/>
        <v>0</v>
      </c>
      <c r="V26" s="3">
        <f t="shared" si="19"/>
        <v>0</v>
      </c>
      <c r="W26" s="3">
        <f t="shared" si="19"/>
        <v>0</v>
      </c>
      <c r="X26" s="3">
        <f t="shared" si="19"/>
        <v>0</v>
      </c>
      <c r="Y26" s="3">
        <f t="shared" si="19"/>
        <v>0</v>
      </c>
      <c r="Z26" s="3">
        <f>G26</f>
        <v>2859.44</v>
      </c>
      <c r="AA26" s="3">
        <f t="shared" si="19"/>
        <v>4142.758076504949</v>
      </c>
      <c r="AB26" s="3">
        <f t="shared" si="19"/>
        <v>3428.683278526004</v>
      </c>
      <c r="AC26" s="3">
        <f t="shared" si="19"/>
        <v>4285.447403777368</v>
      </c>
      <c r="AD26" s="3">
        <f t="shared" si="19"/>
        <v>4679.3208442469195</v>
      </c>
      <c r="AE26" s="3">
        <f t="shared" si="19"/>
        <v>4871.989286828779</v>
      </c>
      <c r="AF26" s="3">
        <f t="shared" si="19"/>
        <v>5466.262389779813</v>
      </c>
      <c r="AG26" s="3">
        <f t="shared" si="19"/>
        <v>5700.921020441499</v>
      </c>
      <c r="AH26" s="3">
        <f t="shared" si="19"/>
        <v>6063.370273360708</v>
      </c>
      <c r="AI26" s="3">
        <f t="shared" si="19"/>
        <v>7583.795200162224</v>
      </c>
      <c r="AJ26" s="3">
        <f t="shared" si="19"/>
        <v>8905.253961505314</v>
      </c>
      <c r="AK26" s="3">
        <f t="shared" si="19"/>
        <v>13243.91792892509</v>
      </c>
      <c r="AL26" s="3">
        <f t="shared" si="19"/>
        <v>14308.055921275722</v>
      </c>
      <c r="AM26" s="3">
        <f t="shared" si="19"/>
        <v>17161.939106972866</v>
      </c>
      <c r="AN26" s="3">
        <f t="shared" si="19"/>
        <v>16947.446074882697</v>
      </c>
      <c r="AO26" s="3">
        <f t="shared" si="19"/>
        <v>16948.782931657006</v>
      </c>
      <c r="AP26" s="3">
        <f t="shared" si="19"/>
        <v>14071.770513093488</v>
      </c>
      <c r="AQ26" s="3">
        <f t="shared" si="19"/>
        <v>14872.612147737576</v>
      </c>
      <c r="AR26" s="3">
        <f t="shared" si="19"/>
        <v>16644.92988289369</v>
      </c>
    </row>
    <row r="27" spans="1:44" ht="12.75">
      <c r="A27">
        <v>1987</v>
      </c>
      <c r="B27" s="1">
        <v>48363</v>
      </c>
      <c r="C27" s="3">
        <f t="shared" si="0"/>
        <v>2998.506</v>
      </c>
      <c r="D27" s="11">
        <v>31959</v>
      </c>
      <c r="E27" s="5">
        <v>2572.07</v>
      </c>
      <c r="F27" s="6">
        <v>0.4488004911818219</v>
      </c>
      <c r="G27" s="3">
        <f t="shared" si="2"/>
        <v>2998.506</v>
      </c>
      <c r="L27" s="3">
        <f aca="true" t="shared" si="20" ref="L27:AR27">K27*L$6+K27</f>
        <v>0</v>
      </c>
      <c r="M27" s="3">
        <f t="shared" si="20"/>
        <v>0</v>
      </c>
      <c r="N27" s="3">
        <f t="shared" si="20"/>
        <v>0</v>
      </c>
      <c r="O27" s="3">
        <f t="shared" si="20"/>
        <v>0</v>
      </c>
      <c r="P27" s="3">
        <f t="shared" si="20"/>
        <v>0</v>
      </c>
      <c r="Q27" s="3">
        <f t="shared" si="20"/>
        <v>0</v>
      </c>
      <c r="R27" s="3">
        <f t="shared" si="20"/>
        <v>0</v>
      </c>
      <c r="S27" s="3">
        <f t="shared" si="20"/>
        <v>0</v>
      </c>
      <c r="T27" s="3">
        <f t="shared" si="20"/>
        <v>0</v>
      </c>
      <c r="U27" s="3">
        <f t="shared" si="20"/>
        <v>0</v>
      </c>
      <c r="V27" s="3">
        <f t="shared" si="20"/>
        <v>0</v>
      </c>
      <c r="W27" s="3">
        <f t="shared" si="20"/>
        <v>0</v>
      </c>
      <c r="X27" s="3">
        <f t="shared" si="20"/>
        <v>0</v>
      </c>
      <c r="Y27" s="3">
        <f t="shared" si="20"/>
        <v>0</v>
      </c>
      <c r="Z27" s="3">
        <f t="shared" si="20"/>
        <v>0</v>
      </c>
      <c r="AA27" s="3">
        <f>G27</f>
        <v>2998.506</v>
      </c>
      <c r="AB27" s="3">
        <f t="shared" si="20"/>
        <v>2481.6625042786545</v>
      </c>
      <c r="AC27" s="3">
        <f t="shared" si="20"/>
        <v>3101.7837671447505</v>
      </c>
      <c r="AD27" s="3">
        <f t="shared" si="20"/>
        <v>3386.8672435820167</v>
      </c>
      <c r="AE27" s="3">
        <f t="shared" si="20"/>
        <v>3526.319625406773</v>
      </c>
      <c r="AF27" s="3">
        <f t="shared" si="20"/>
        <v>3956.4512990237426</v>
      </c>
      <c r="AG27" s="3">
        <f t="shared" si="20"/>
        <v>4126.295952995057</v>
      </c>
      <c r="AH27" s="3">
        <f t="shared" si="20"/>
        <v>4388.634771604193</v>
      </c>
      <c r="AI27" s="3">
        <f t="shared" si="20"/>
        <v>5489.110150897914</v>
      </c>
      <c r="AJ27" s="3">
        <f t="shared" si="20"/>
        <v>6445.574890442326</v>
      </c>
      <c r="AK27" s="3">
        <f t="shared" si="20"/>
        <v>9585.876519946967</v>
      </c>
      <c r="AL27" s="3">
        <f t="shared" si="20"/>
        <v>10356.093871760875</v>
      </c>
      <c r="AM27" s="3">
        <f t="shared" si="20"/>
        <v>12421.719162347832</v>
      </c>
      <c r="AN27" s="3">
        <f t="shared" si="20"/>
        <v>12266.470260094005</v>
      </c>
      <c r="AO27" s="3">
        <f t="shared" si="20"/>
        <v>12267.437869832465</v>
      </c>
      <c r="AP27" s="3">
        <f t="shared" si="20"/>
        <v>10185.07176497529</v>
      </c>
      <c r="AQ27" s="3">
        <f t="shared" si="20"/>
        <v>10764.716630107265</v>
      </c>
      <c r="AR27" s="3">
        <f t="shared" si="20"/>
        <v>12047.510668434372</v>
      </c>
    </row>
    <row r="28" spans="1:44" ht="12.75">
      <c r="A28">
        <v>1988</v>
      </c>
      <c r="B28" s="1">
        <v>50593</v>
      </c>
      <c r="C28" s="3">
        <f t="shared" si="0"/>
        <v>3136.766</v>
      </c>
      <c r="D28" s="11">
        <v>32325</v>
      </c>
      <c r="E28" s="5">
        <v>2128.73</v>
      </c>
      <c r="F28" s="6">
        <v>-0.1723670040084446</v>
      </c>
      <c r="G28" s="3">
        <f t="shared" si="2"/>
        <v>3136.766</v>
      </c>
      <c r="L28" s="3">
        <f aca="true" t="shared" si="21" ref="L28:AR28">K28*L$6+K28</f>
        <v>0</v>
      </c>
      <c r="M28" s="3">
        <f t="shared" si="21"/>
        <v>0</v>
      </c>
      <c r="N28" s="3">
        <f t="shared" si="21"/>
        <v>0</v>
      </c>
      <c r="O28" s="3">
        <f t="shared" si="21"/>
        <v>0</v>
      </c>
      <c r="P28" s="3">
        <f t="shared" si="21"/>
        <v>0</v>
      </c>
      <c r="Q28" s="3">
        <f t="shared" si="21"/>
        <v>0</v>
      </c>
      <c r="R28" s="3">
        <f t="shared" si="21"/>
        <v>0</v>
      </c>
      <c r="S28" s="3">
        <f t="shared" si="21"/>
        <v>0</v>
      </c>
      <c r="T28" s="3">
        <f t="shared" si="21"/>
        <v>0</v>
      </c>
      <c r="U28" s="3">
        <f t="shared" si="21"/>
        <v>0</v>
      </c>
      <c r="V28" s="3">
        <f t="shared" si="21"/>
        <v>0</v>
      </c>
      <c r="W28" s="3">
        <f t="shared" si="21"/>
        <v>0</v>
      </c>
      <c r="X28" s="3">
        <f t="shared" si="21"/>
        <v>0</v>
      </c>
      <c r="Y28" s="3">
        <f t="shared" si="21"/>
        <v>0</v>
      </c>
      <c r="Z28" s="3">
        <f t="shared" si="21"/>
        <v>0</v>
      </c>
      <c r="AA28" s="3">
        <f t="shared" si="21"/>
        <v>0</v>
      </c>
      <c r="AB28" s="3">
        <f>G28</f>
        <v>3136.766</v>
      </c>
      <c r="AC28" s="3">
        <f t="shared" si="21"/>
        <v>3920.585431482621</v>
      </c>
      <c r="AD28" s="3">
        <f t="shared" si="21"/>
        <v>4280.924580947325</v>
      </c>
      <c r="AE28" s="3">
        <f t="shared" si="21"/>
        <v>4457.189278170553</v>
      </c>
      <c r="AF28" s="3">
        <f t="shared" si="21"/>
        <v>5000.86611053539</v>
      </c>
      <c r="AG28" s="3">
        <f t="shared" si="21"/>
        <v>5215.545961216312</v>
      </c>
      <c r="AH28" s="3">
        <f t="shared" si="21"/>
        <v>5547.13637098176</v>
      </c>
      <c r="AI28" s="3">
        <f t="shared" si="21"/>
        <v>6938.112681279449</v>
      </c>
      <c r="AJ28" s="3">
        <f t="shared" si="21"/>
        <v>8147.062758104598</v>
      </c>
      <c r="AK28" s="3">
        <f t="shared" si="21"/>
        <v>12116.333907663256</v>
      </c>
      <c r="AL28" s="3">
        <f t="shared" si="21"/>
        <v>13089.871444542054</v>
      </c>
      <c r="AM28" s="3">
        <f t="shared" si="21"/>
        <v>15700.775694850921</v>
      </c>
      <c r="AN28" s="3">
        <f t="shared" si="21"/>
        <v>15504.544548477263</v>
      </c>
      <c r="AO28" s="3">
        <f t="shared" si="21"/>
        <v>15505.767585583893</v>
      </c>
      <c r="AP28" s="3">
        <f t="shared" si="21"/>
        <v>12873.703319791613</v>
      </c>
      <c r="AQ28" s="3">
        <f t="shared" si="21"/>
        <v>13606.36148821128</v>
      </c>
      <c r="AR28" s="3">
        <f t="shared" si="21"/>
        <v>15227.784513094663</v>
      </c>
    </row>
    <row r="29" spans="1:44" ht="12.75">
      <c r="A29">
        <v>1989</v>
      </c>
      <c r="B29" s="1">
        <v>53710</v>
      </c>
      <c r="C29" s="3">
        <f t="shared" si="0"/>
        <v>3330.02</v>
      </c>
      <c r="D29" s="11">
        <v>32692</v>
      </c>
      <c r="E29" s="5">
        <v>2660.66</v>
      </c>
      <c r="F29" s="6">
        <v>0.24988138467536974</v>
      </c>
      <c r="G29" s="3">
        <f t="shared" si="2"/>
        <v>3330.02</v>
      </c>
      <c r="L29" s="3">
        <f aca="true" t="shared" si="22" ref="L29:AR29">K29*L$6+K29</f>
        <v>0</v>
      </c>
      <c r="M29" s="3">
        <f t="shared" si="22"/>
        <v>0</v>
      </c>
      <c r="N29" s="3">
        <f t="shared" si="22"/>
        <v>0</v>
      </c>
      <c r="O29" s="3">
        <f t="shared" si="22"/>
        <v>0</v>
      </c>
      <c r="P29" s="3">
        <f t="shared" si="22"/>
        <v>0</v>
      </c>
      <c r="Q29" s="3">
        <f t="shared" si="22"/>
        <v>0</v>
      </c>
      <c r="R29" s="3">
        <f t="shared" si="22"/>
        <v>0</v>
      </c>
      <c r="S29" s="3">
        <f t="shared" si="22"/>
        <v>0</v>
      </c>
      <c r="T29" s="3">
        <f t="shared" si="22"/>
        <v>0</v>
      </c>
      <c r="U29" s="3">
        <f t="shared" si="22"/>
        <v>0</v>
      </c>
      <c r="V29" s="3">
        <f t="shared" si="22"/>
        <v>0</v>
      </c>
      <c r="W29" s="3">
        <f t="shared" si="22"/>
        <v>0</v>
      </c>
      <c r="X29" s="3">
        <f t="shared" si="22"/>
        <v>0</v>
      </c>
      <c r="Y29" s="3">
        <f t="shared" si="22"/>
        <v>0</v>
      </c>
      <c r="Z29" s="3">
        <f t="shared" si="22"/>
        <v>0</v>
      </c>
      <c r="AA29" s="3">
        <f t="shared" si="22"/>
        <v>0</v>
      </c>
      <c r="AB29" s="3">
        <f t="shared" si="22"/>
        <v>0</v>
      </c>
      <c r="AC29" s="3">
        <f>G29</f>
        <v>3330.02</v>
      </c>
      <c r="AD29" s="3">
        <f t="shared" si="22"/>
        <v>3636.0805604624416</v>
      </c>
      <c r="AE29" s="3">
        <f t="shared" si="22"/>
        <v>3785.794162501034</v>
      </c>
      <c r="AF29" s="3">
        <f t="shared" si="22"/>
        <v>4247.575893049094</v>
      </c>
      <c r="AG29" s="3">
        <f t="shared" si="22"/>
        <v>4429.918099043095</v>
      </c>
      <c r="AH29" s="3">
        <f t="shared" si="22"/>
        <v>4711.560398547729</v>
      </c>
      <c r="AI29" s="3">
        <f t="shared" si="22"/>
        <v>5893.011233829201</v>
      </c>
      <c r="AJ29" s="3">
        <f t="shared" si="22"/>
        <v>6919.8548022671075</v>
      </c>
      <c r="AK29" s="3">
        <f t="shared" si="22"/>
        <v>10291.22689565747</v>
      </c>
      <c r="AL29" s="3">
        <f t="shared" si="22"/>
        <v>11118.11857426353</v>
      </c>
      <c r="AM29" s="3">
        <f t="shared" si="22"/>
        <v>13335.737224222561</v>
      </c>
      <c r="AN29" s="3">
        <f t="shared" si="22"/>
        <v>13169.064758217886</v>
      </c>
      <c r="AO29" s="3">
        <f t="shared" si="22"/>
        <v>13170.10356685935</v>
      </c>
      <c r="AP29" s="3">
        <f t="shared" si="22"/>
        <v>10934.512275826299</v>
      </c>
      <c r="AQ29" s="3">
        <f t="shared" si="22"/>
        <v>11556.808715130832</v>
      </c>
      <c r="AR29" s="3">
        <f t="shared" si="22"/>
        <v>12933.993626844467</v>
      </c>
    </row>
    <row r="30" spans="1:44" ht="12.75">
      <c r="A30">
        <v>1990</v>
      </c>
      <c r="B30" s="1">
        <v>55205</v>
      </c>
      <c r="C30" s="3">
        <f t="shared" si="0"/>
        <v>3422.71</v>
      </c>
      <c r="D30" s="11">
        <v>33056</v>
      </c>
      <c r="E30" s="5">
        <v>2905.2</v>
      </c>
      <c r="F30" s="6">
        <v>0.09190952620778302</v>
      </c>
      <c r="G30" s="3">
        <f t="shared" si="2"/>
        <v>3422.71</v>
      </c>
      <c r="L30" s="3">
        <f aca="true" t="shared" si="23" ref="L30:AR30">K30*L$6+K30</f>
        <v>0</v>
      </c>
      <c r="M30" s="3">
        <f t="shared" si="23"/>
        <v>0</v>
      </c>
      <c r="N30" s="3">
        <f t="shared" si="23"/>
        <v>0</v>
      </c>
      <c r="O30" s="3">
        <f t="shared" si="23"/>
        <v>0</v>
      </c>
      <c r="P30" s="3">
        <f t="shared" si="23"/>
        <v>0</v>
      </c>
      <c r="Q30" s="3">
        <f t="shared" si="23"/>
        <v>0</v>
      </c>
      <c r="R30" s="3">
        <f t="shared" si="23"/>
        <v>0</v>
      </c>
      <c r="S30" s="3">
        <f t="shared" si="23"/>
        <v>0</v>
      </c>
      <c r="T30" s="3">
        <f t="shared" si="23"/>
        <v>0</v>
      </c>
      <c r="U30" s="3">
        <f t="shared" si="23"/>
        <v>0</v>
      </c>
      <c r="V30" s="3">
        <f t="shared" si="23"/>
        <v>0</v>
      </c>
      <c r="W30" s="3">
        <f t="shared" si="23"/>
        <v>0</v>
      </c>
      <c r="X30" s="3">
        <f t="shared" si="23"/>
        <v>0</v>
      </c>
      <c r="Y30" s="3">
        <f t="shared" si="23"/>
        <v>0</v>
      </c>
      <c r="Z30" s="3">
        <f t="shared" si="23"/>
        <v>0</v>
      </c>
      <c r="AA30" s="3">
        <f t="shared" si="23"/>
        <v>0</v>
      </c>
      <c r="AB30" s="3">
        <f t="shared" si="23"/>
        <v>0</v>
      </c>
      <c r="AC30" s="3">
        <f t="shared" si="23"/>
        <v>0</v>
      </c>
      <c r="AD30" s="3">
        <f>G30</f>
        <v>3422.71</v>
      </c>
      <c r="AE30" s="3">
        <f t="shared" si="23"/>
        <v>3563.6381874569743</v>
      </c>
      <c r="AF30" s="3">
        <f t="shared" si="23"/>
        <v>3998.3218862040485</v>
      </c>
      <c r="AG30" s="3">
        <f t="shared" si="23"/>
        <v>4169.96398309927</v>
      </c>
      <c r="AH30" s="3">
        <f t="shared" si="23"/>
        <v>4435.0790978245905</v>
      </c>
      <c r="AI30" s="3">
        <f t="shared" si="23"/>
        <v>5547.200658715407</v>
      </c>
      <c r="AJ30" s="3">
        <f t="shared" si="23"/>
        <v>6513.78753479967</v>
      </c>
      <c r="AK30" s="3">
        <f t="shared" si="23"/>
        <v>9687.322550289138</v>
      </c>
      <c r="AL30" s="3">
        <f t="shared" si="23"/>
        <v>10465.691007813577</v>
      </c>
      <c r="AM30" s="3">
        <f t="shared" si="23"/>
        <v>12553.17653053146</v>
      </c>
      <c r="AN30" s="3">
        <f t="shared" si="23"/>
        <v>12396.284650213409</v>
      </c>
      <c r="AO30" s="3">
        <f t="shared" si="23"/>
        <v>12397.26250003442</v>
      </c>
      <c r="AP30" s="3">
        <f t="shared" si="23"/>
        <v>10292.858997280739</v>
      </c>
      <c r="AQ30" s="3">
        <f t="shared" si="23"/>
        <v>10878.638165358667</v>
      </c>
      <c r="AR30" s="3">
        <f t="shared" si="23"/>
        <v>12175.007838909542</v>
      </c>
    </row>
    <row r="31" spans="1:44" ht="12.75">
      <c r="A31">
        <v>1991</v>
      </c>
      <c r="B31" s="1">
        <v>56760</v>
      </c>
      <c r="C31" s="3">
        <f t="shared" si="0"/>
        <v>3519.12</v>
      </c>
      <c r="D31" s="11">
        <v>33420</v>
      </c>
      <c r="E31" s="5">
        <v>3024.82</v>
      </c>
      <c r="F31" s="6">
        <v>0.04117444582128609</v>
      </c>
      <c r="G31" s="3">
        <f t="shared" si="2"/>
        <v>3519.12</v>
      </c>
      <c r="L31" s="3">
        <f aca="true" t="shared" si="24" ref="L31:AR31">K31*L$6+K31</f>
        <v>0</v>
      </c>
      <c r="M31" s="3">
        <f t="shared" si="24"/>
        <v>0</v>
      </c>
      <c r="N31" s="3">
        <f t="shared" si="24"/>
        <v>0</v>
      </c>
      <c r="O31" s="3">
        <f t="shared" si="24"/>
        <v>0</v>
      </c>
      <c r="P31" s="3">
        <f t="shared" si="24"/>
        <v>0</v>
      </c>
      <c r="Q31" s="3">
        <f t="shared" si="24"/>
        <v>0</v>
      </c>
      <c r="R31" s="3">
        <f t="shared" si="24"/>
        <v>0</v>
      </c>
      <c r="S31" s="3">
        <f t="shared" si="24"/>
        <v>0</v>
      </c>
      <c r="T31" s="3">
        <f t="shared" si="24"/>
        <v>0</v>
      </c>
      <c r="U31" s="3">
        <f t="shared" si="24"/>
        <v>0</v>
      </c>
      <c r="V31" s="3">
        <f t="shared" si="24"/>
        <v>0</v>
      </c>
      <c r="W31" s="3">
        <f t="shared" si="24"/>
        <v>0</v>
      </c>
      <c r="X31" s="3">
        <f t="shared" si="24"/>
        <v>0</v>
      </c>
      <c r="Y31" s="3">
        <f t="shared" si="24"/>
        <v>0</v>
      </c>
      <c r="Z31" s="3">
        <f t="shared" si="24"/>
        <v>0</v>
      </c>
      <c r="AA31" s="3">
        <f t="shared" si="24"/>
        <v>0</v>
      </c>
      <c r="AB31" s="3">
        <f t="shared" si="24"/>
        <v>0</v>
      </c>
      <c r="AC31" s="3">
        <f t="shared" si="24"/>
        <v>0</v>
      </c>
      <c r="AD31" s="3">
        <f t="shared" si="24"/>
        <v>0</v>
      </c>
      <c r="AE31" s="3">
        <f>G31</f>
        <v>3519.12</v>
      </c>
      <c r="AF31" s="3">
        <f t="shared" si="24"/>
        <v>3948.373481265001</v>
      </c>
      <c r="AG31" s="3">
        <f t="shared" si="24"/>
        <v>4117.871366362296</v>
      </c>
      <c r="AH31" s="3">
        <f t="shared" si="24"/>
        <v>4379.674572371248</v>
      </c>
      <c r="AI31" s="3">
        <f t="shared" si="24"/>
        <v>5477.903130235849</v>
      </c>
      <c r="AJ31" s="3">
        <f t="shared" si="24"/>
        <v>6432.415072367942</v>
      </c>
      <c r="AK31" s="3">
        <f t="shared" si="24"/>
        <v>9566.305202689748</v>
      </c>
      <c r="AL31" s="3">
        <f t="shared" si="24"/>
        <v>10334.950015141398</v>
      </c>
      <c r="AM31" s="3">
        <f t="shared" si="24"/>
        <v>12396.357954522913</v>
      </c>
      <c r="AN31" s="3">
        <f t="shared" si="24"/>
        <v>12241.42602125085</v>
      </c>
      <c r="AO31" s="3">
        <f t="shared" si="24"/>
        <v>12242.391655437348</v>
      </c>
      <c r="AP31" s="3">
        <f t="shared" si="24"/>
        <v>10164.27708121475</v>
      </c>
      <c r="AQ31" s="3">
        <f t="shared" si="24"/>
        <v>10742.738495513782</v>
      </c>
      <c r="AR31" s="3">
        <f t="shared" si="24"/>
        <v>12022.913475578713</v>
      </c>
    </row>
    <row r="32" spans="1:44" ht="12.75">
      <c r="A32">
        <v>1992</v>
      </c>
      <c r="B32" s="1">
        <v>58007</v>
      </c>
      <c r="C32" s="3">
        <f t="shared" si="0"/>
        <v>3596.434</v>
      </c>
      <c r="D32" s="11">
        <v>33786</v>
      </c>
      <c r="E32" s="5">
        <v>3393.78</v>
      </c>
      <c r="F32" s="6">
        <v>0.1219775060995365</v>
      </c>
      <c r="G32" s="3">
        <f t="shared" si="2"/>
        <v>3596.434</v>
      </c>
      <c r="L32" s="3">
        <f aca="true" t="shared" si="25" ref="L32:AR32">K32*L$6+K32</f>
        <v>0</v>
      </c>
      <c r="M32" s="3">
        <f t="shared" si="25"/>
        <v>0</v>
      </c>
      <c r="N32" s="3">
        <f t="shared" si="25"/>
        <v>0</v>
      </c>
      <c r="O32" s="3">
        <f t="shared" si="25"/>
        <v>0</v>
      </c>
      <c r="P32" s="3">
        <f t="shared" si="25"/>
        <v>0</v>
      </c>
      <c r="Q32" s="3">
        <f t="shared" si="25"/>
        <v>0</v>
      </c>
      <c r="R32" s="3">
        <f t="shared" si="25"/>
        <v>0</v>
      </c>
      <c r="S32" s="3">
        <f t="shared" si="25"/>
        <v>0</v>
      </c>
      <c r="T32" s="3">
        <f t="shared" si="25"/>
        <v>0</v>
      </c>
      <c r="U32" s="3">
        <f t="shared" si="25"/>
        <v>0</v>
      </c>
      <c r="V32" s="3">
        <f t="shared" si="25"/>
        <v>0</v>
      </c>
      <c r="W32" s="3">
        <f t="shared" si="25"/>
        <v>0</v>
      </c>
      <c r="X32" s="3">
        <f t="shared" si="25"/>
        <v>0</v>
      </c>
      <c r="Y32" s="3">
        <f t="shared" si="25"/>
        <v>0</v>
      </c>
      <c r="Z32" s="3">
        <f t="shared" si="25"/>
        <v>0</v>
      </c>
      <c r="AA32" s="3">
        <f t="shared" si="25"/>
        <v>0</v>
      </c>
      <c r="AB32" s="3">
        <f t="shared" si="25"/>
        <v>0</v>
      </c>
      <c r="AC32" s="3">
        <f t="shared" si="25"/>
        <v>0</v>
      </c>
      <c r="AD32" s="3">
        <f t="shared" si="25"/>
        <v>0</v>
      </c>
      <c r="AE32" s="3">
        <f t="shared" si="25"/>
        <v>0</v>
      </c>
      <c r="AF32" s="3">
        <f>G32</f>
        <v>3596.434</v>
      </c>
      <c r="AG32" s="3">
        <f t="shared" si="25"/>
        <v>3750.8236391221585</v>
      </c>
      <c r="AH32" s="3">
        <f t="shared" si="25"/>
        <v>3989.2909360653903</v>
      </c>
      <c r="AI32" s="3">
        <f t="shared" si="25"/>
        <v>4989.628554585153</v>
      </c>
      <c r="AJ32" s="3">
        <f t="shared" si="25"/>
        <v>5859.059781995297</v>
      </c>
      <c r="AK32" s="3">
        <f t="shared" si="25"/>
        <v>8713.609654350017</v>
      </c>
      <c r="AL32" s="3">
        <f t="shared" si="25"/>
        <v>9413.741075691412</v>
      </c>
      <c r="AM32" s="3">
        <f t="shared" si="25"/>
        <v>11291.40478613817</v>
      </c>
      <c r="AN32" s="3">
        <f t="shared" si="25"/>
        <v>11150.282758257754</v>
      </c>
      <c r="AO32" s="3">
        <f t="shared" si="25"/>
        <v>11151.162320344865</v>
      </c>
      <c r="AP32" s="3">
        <f t="shared" si="25"/>
        <v>9258.281126077707</v>
      </c>
      <c r="AQ32" s="3">
        <f t="shared" si="25"/>
        <v>9785.181204792296</v>
      </c>
      <c r="AR32" s="3">
        <f t="shared" si="25"/>
        <v>10951.24739536446</v>
      </c>
    </row>
    <row r="33" spans="1:44" ht="12.75">
      <c r="A33">
        <v>1993</v>
      </c>
      <c r="B33" s="1">
        <v>60300</v>
      </c>
      <c r="C33" s="3">
        <f t="shared" si="0"/>
        <v>3738.6</v>
      </c>
      <c r="D33" s="11">
        <v>34151</v>
      </c>
      <c r="E33" s="5">
        <v>3539.47</v>
      </c>
      <c r="F33" s="6">
        <v>0.04292853396507717</v>
      </c>
      <c r="G33" s="3">
        <f t="shared" si="2"/>
        <v>3738.6</v>
      </c>
      <c r="L33" s="3">
        <f aca="true" t="shared" si="26" ref="L33:AR33">K33*L$6+K33</f>
        <v>0</v>
      </c>
      <c r="M33" s="3">
        <f t="shared" si="26"/>
        <v>0</v>
      </c>
      <c r="N33" s="3">
        <f t="shared" si="26"/>
        <v>0</v>
      </c>
      <c r="O33" s="3">
        <f t="shared" si="26"/>
        <v>0</v>
      </c>
      <c r="P33" s="3">
        <f t="shared" si="26"/>
        <v>0</v>
      </c>
      <c r="Q33" s="3">
        <f t="shared" si="26"/>
        <v>0</v>
      </c>
      <c r="R33" s="3">
        <f t="shared" si="26"/>
        <v>0</v>
      </c>
      <c r="S33" s="3">
        <f t="shared" si="26"/>
        <v>0</v>
      </c>
      <c r="T33" s="3">
        <f t="shared" si="26"/>
        <v>0</v>
      </c>
      <c r="U33" s="3">
        <f t="shared" si="26"/>
        <v>0</v>
      </c>
      <c r="V33" s="3">
        <f t="shared" si="26"/>
        <v>0</v>
      </c>
      <c r="W33" s="3">
        <f t="shared" si="26"/>
        <v>0</v>
      </c>
      <c r="X33" s="3">
        <f t="shared" si="26"/>
        <v>0</v>
      </c>
      <c r="Y33" s="3">
        <f t="shared" si="26"/>
        <v>0</v>
      </c>
      <c r="Z33" s="3">
        <f t="shared" si="26"/>
        <v>0</v>
      </c>
      <c r="AA33" s="3">
        <f t="shared" si="26"/>
        <v>0</v>
      </c>
      <c r="AB33" s="3">
        <f t="shared" si="26"/>
        <v>0</v>
      </c>
      <c r="AC33" s="3">
        <f t="shared" si="26"/>
        <v>0</v>
      </c>
      <c r="AD33" s="3">
        <f t="shared" si="26"/>
        <v>0</v>
      </c>
      <c r="AE33" s="3">
        <f t="shared" si="26"/>
        <v>0</v>
      </c>
      <c r="AF33" s="3">
        <f t="shared" si="26"/>
        <v>0</v>
      </c>
      <c r="AG33" s="3">
        <f>G33</f>
        <v>3738.6</v>
      </c>
      <c r="AH33" s="3">
        <f t="shared" si="26"/>
        <v>3976.290150785287</v>
      </c>
      <c r="AI33" s="3">
        <f t="shared" si="26"/>
        <v>4973.367747713641</v>
      </c>
      <c r="AJ33" s="3">
        <f t="shared" si="26"/>
        <v>5839.9655671611845</v>
      </c>
      <c r="AK33" s="3">
        <f t="shared" si="26"/>
        <v>8685.212686080118</v>
      </c>
      <c r="AL33" s="3">
        <f t="shared" si="26"/>
        <v>9383.062434206251</v>
      </c>
      <c r="AM33" s="3">
        <f t="shared" si="26"/>
        <v>11254.606986356714</v>
      </c>
      <c r="AN33" s="3">
        <f t="shared" si="26"/>
        <v>11113.944864061568</v>
      </c>
      <c r="AO33" s="3">
        <f t="shared" si="26"/>
        <v>11114.821559725044</v>
      </c>
      <c r="AP33" s="3">
        <f t="shared" si="26"/>
        <v>9228.109116336627</v>
      </c>
      <c r="AQ33" s="3">
        <f t="shared" si="26"/>
        <v>9753.292069151596</v>
      </c>
      <c r="AR33" s="3">
        <f t="shared" si="26"/>
        <v>10915.558141755686</v>
      </c>
    </row>
    <row r="34" spans="1:44" ht="12.75">
      <c r="A34">
        <v>1994</v>
      </c>
      <c r="B34" s="1">
        <v>62841</v>
      </c>
      <c r="C34" s="3">
        <f t="shared" si="0"/>
        <v>3896.142</v>
      </c>
      <c r="D34" s="11">
        <v>34516</v>
      </c>
      <c r="E34" s="5">
        <v>3764.5</v>
      </c>
      <c r="F34" s="6">
        <v>0.06357731524776314</v>
      </c>
      <c r="G34" s="3">
        <f t="shared" si="2"/>
        <v>3896.142</v>
      </c>
      <c r="L34" s="3">
        <f aca="true" t="shared" si="27" ref="L34:AR34">K34*L$6+K34</f>
        <v>0</v>
      </c>
      <c r="M34" s="3">
        <f t="shared" si="27"/>
        <v>0</v>
      </c>
      <c r="N34" s="3">
        <f t="shared" si="27"/>
        <v>0</v>
      </c>
      <c r="O34" s="3">
        <f t="shared" si="27"/>
        <v>0</v>
      </c>
      <c r="P34" s="3">
        <f t="shared" si="27"/>
        <v>0</v>
      </c>
      <c r="Q34" s="3">
        <f t="shared" si="27"/>
        <v>0</v>
      </c>
      <c r="R34" s="3">
        <f t="shared" si="27"/>
        <v>0</v>
      </c>
      <c r="S34" s="3">
        <f t="shared" si="27"/>
        <v>0</v>
      </c>
      <c r="T34" s="3">
        <f t="shared" si="27"/>
        <v>0</v>
      </c>
      <c r="U34" s="3">
        <f t="shared" si="27"/>
        <v>0</v>
      </c>
      <c r="V34" s="3">
        <f t="shared" si="27"/>
        <v>0</v>
      </c>
      <c r="W34" s="3">
        <f t="shared" si="27"/>
        <v>0</v>
      </c>
      <c r="X34" s="3">
        <f t="shared" si="27"/>
        <v>0</v>
      </c>
      <c r="Y34" s="3">
        <f t="shared" si="27"/>
        <v>0</v>
      </c>
      <c r="Z34" s="3">
        <f t="shared" si="27"/>
        <v>0</v>
      </c>
      <c r="AA34" s="3">
        <f t="shared" si="27"/>
        <v>0</v>
      </c>
      <c r="AB34" s="3">
        <f t="shared" si="27"/>
        <v>0</v>
      </c>
      <c r="AC34" s="3">
        <f t="shared" si="27"/>
        <v>0</v>
      </c>
      <c r="AD34" s="3">
        <f t="shared" si="27"/>
        <v>0</v>
      </c>
      <c r="AE34" s="3">
        <f t="shared" si="27"/>
        <v>0</v>
      </c>
      <c r="AF34" s="3">
        <f t="shared" si="27"/>
        <v>0</v>
      </c>
      <c r="AG34" s="3">
        <f t="shared" si="27"/>
        <v>0</v>
      </c>
      <c r="AH34" s="3">
        <f>G34</f>
        <v>3896.142</v>
      </c>
      <c r="AI34" s="3">
        <f t="shared" si="27"/>
        <v>4873.121987711515</v>
      </c>
      <c r="AJ34" s="3">
        <f t="shared" si="27"/>
        <v>5722.252215492097</v>
      </c>
      <c r="AK34" s="3">
        <f t="shared" si="27"/>
        <v>8510.149069098154</v>
      </c>
      <c r="AL34" s="3">
        <f t="shared" si="27"/>
        <v>9193.932598533669</v>
      </c>
      <c r="AM34" s="3">
        <f t="shared" si="27"/>
        <v>11027.753335449592</v>
      </c>
      <c r="AN34" s="3">
        <f t="shared" si="27"/>
        <v>10889.92647128702</v>
      </c>
      <c r="AO34" s="3">
        <f t="shared" si="27"/>
        <v>10890.785495821487</v>
      </c>
      <c r="AP34" s="3">
        <f t="shared" si="27"/>
        <v>9042.10259948997</v>
      </c>
      <c r="AQ34" s="3">
        <f t="shared" si="27"/>
        <v>9556.699694408286</v>
      </c>
      <c r="AR34" s="3">
        <f t="shared" si="27"/>
        <v>10695.538533861069</v>
      </c>
    </row>
    <row r="35" spans="1:44" ht="12.75">
      <c r="A35">
        <v>1995</v>
      </c>
      <c r="B35" s="1">
        <v>65124</v>
      </c>
      <c r="C35" s="3">
        <f t="shared" si="0"/>
        <v>4037.688</v>
      </c>
      <c r="D35" s="11">
        <v>34883</v>
      </c>
      <c r="E35" s="5">
        <v>4708.47</v>
      </c>
      <c r="F35" s="6">
        <v>0.25075574445477494</v>
      </c>
      <c r="G35" s="3">
        <f t="shared" si="2"/>
        <v>4037.688</v>
      </c>
      <c r="L35" s="3">
        <f aca="true" t="shared" si="28" ref="L35:AR35">K35*L$6+K35</f>
        <v>0</v>
      </c>
      <c r="M35" s="3">
        <f t="shared" si="28"/>
        <v>0</v>
      </c>
      <c r="N35" s="3">
        <f t="shared" si="28"/>
        <v>0</v>
      </c>
      <c r="O35" s="3">
        <f t="shared" si="28"/>
        <v>0</v>
      </c>
      <c r="P35" s="3">
        <f t="shared" si="28"/>
        <v>0</v>
      </c>
      <c r="Q35" s="3">
        <f t="shared" si="28"/>
        <v>0</v>
      </c>
      <c r="R35" s="3">
        <f t="shared" si="28"/>
        <v>0</v>
      </c>
      <c r="S35" s="3">
        <f t="shared" si="28"/>
        <v>0</v>
      </c>
      <c r="T35" s="3">
        <f t="shared" si="28"/>
        <v>0</v>
      </c>
      <c r="U35" s="3">
        <f t="shared" si="28"/>
        <v>0</v>
      </c>
      <c r="V35" s="3">
        <f t="shared" si="28"/>
        <v>0</v>
      </c>
      <c r="W35" s="3">
        <f t="shared" si="28"/>
        <v>0</v>
      </c>
      <c r="X35" s="3">
        <f t="shared" si="28"/>
        <v>0</v>
      </c>
      <c r="Y35" s="3">
        <f t="shared" si="28"/>
        <v>0</v>
      </c>
      <c r="Z35" s="3">
        <f t="shared" si="28"/>
        <v>0</v>
      </c>
      <c r="AA35" s="3">
        <f t="shared" si="28"/>
        <v>0</v>
      </c>
      <c r="AB35" s="3">
        <f t="shared" si="28"/>
        <v>0</v>
      </c>
      <c r="AC35" s="3">
        <f t="shared" si="28"/>
        <v>0</v>
      </c>
      <c r="AD35" s="3">
        <f t="shared" si="28"/>
        <v>0</v>
      </c>
      <c r="AE35" s="3">
        <f t="shared" si="28"/>
        <v>0</v>
      </c>
      <c r="AF35" s="3">
        <f t="shared" si="28"/>
        <v>0</v>
      </c>
      <c r="AG35" s="3">
        <f t="shared" si="28"/>
        <v>0</v>
      </c>
      <c r="AH35" s="3">
        <f t="shared" si="28"/>
        <v>0</v>
      </c>
      <c r="AI35" s="3">
        <f>G35</f>
        <v>4037.688</v>
      </c>
      <c r="AJ35" s="3">
        <f t="shared" si="28"/>
        <v>4741.245788988779</v>
      </c>
      <c r="AK35" s="3">
        <f t="shared" si="28"/>
        <v>7051.193641603323</v>
      </c>
      <c r="AL35" s="3">
        <f t="shared" si="28"/>
        <v>7617.751293630415</v>
      </c>
      <c r="AM35" s="3">
        <f t="shared" si="28"/>
        <v>9137.187089054405</v>
      </c>
      <c r="AN35" s="3">
        <f t="shared" si="28"/>
        <v>9022.988865223733</v>
      </c>
      <c r="AO35" s="3">
        <f t="shared" si="28"/>
        <v>9023.700621067988</v>
      </c>
      <c r="AP35" s="3">
        <f t="shared" si="28"/>
        <v>7491.9505920012225</v>
      </c>
      <c r="AQ35" s="3">
        <f t="shared" si="28"/>
        <v>7918.326644196521</v>
      </c>
      <c r="AR35" s="3">
        <f t="shared" si="28"/>
        <v>8861.926235503252</v>
      </c>
    </row>
    <row r="36" spans="1:44" ht="12.75">
      <c r="A36">
        <v>1996</v>
      </c>
      <c r="B36" s="1">
        <v>68015</v>
      </c>
      <c r="C36" s="3">
        <f t="shared" si="0"/>
        <v>4216.93</v>
      </c>
      <c r="D36" s="11">
        <v>35247</v>
      </c>
      <c r="E36" s="5">
        <v>5528.91</v>
      </c>
      <c r="F36" s="6">
        <v>0.17424768555390596</v>
      </c>
      <c r="G36" s="3">
        <f t="shared" si="2"/>
        <v>4216.93</v>
      </c>
      <c r="L36" s="3">
        <f aca="true" t="shared" si="29" ref="L36:AR36">K36*L$6+K36</f>
        <v>0</v>
      </c>
      <c r="M36" s="3">
        <f t="shared" si="29"/>
        <v>0</v>
      </c>
      <c r="N36" s="3">
        <f t="shared" si="29"/>
        <v>0</v>
      </c>
      <c r="O36" s="3">
        <f t="shared" si="29"/>
        <v>0</v>
      </c>
      <c r="P36" s="3">
        <f t="shared" si="29"/>
        <v>0</v>
      </c>
      <c r="Q36" s="3">
        <f t="shared" si="29"/>
        <v>0</v>
      </c>
      <c r="R36" s="3">
        <f t="shared" si="29"/>
        <v>0</v>
      </c>
      <c r="S36" s="3">
        <f t="shared" si="29"/>
        <v>0</v>
      </c>
      <c r="T36" s="3">
        <f t="shared" si="29"/>
        <v>0</v>
      </c>
      <c r="U36" s="3">
        <f t="shared" si="29"/>
        <v>0</v>
      </c>
      <c r="V36" s="3">
        <f t="shared" si="29"/>
        <v>0</v>
      </c>
      <c r="W36" s="3">
        <f t="shared" si="29"/>
        <v>0</v>
      </c>
      <c r="X36" s="3">
        <f t="shared" si="29"/>
        <v>0</v>
      </c>
      <c r="Y36" s="3">
        <f t="shared" si="29"/>
        <v>0</v>
      </c>
      <c r="Z36" s="3">
        <f t="shared" si="29"/>
        <v>0</v>
      </c>
      <c r="AA36" s="3">
        <f t="shared" si="29"/>
        <v>0</v>
      </c>
      <c r="AB36" s="3">
        <f t="shared" si="29"/>
        <v>0</v>
      </c>
      <c r="AC36" s="3">
        <f t="shared" si="29"/>
        <v>0</v>
      </c>
      <c r="AD36" s="3">
        <f t="shared" si="29"/>
        <v>0</v>
      </c>
      <c r="AE36" s="3">
        <f t="shared" si="29"/>
        <v>0</v>
      </c>
      <c r="AF36" s="3">
        <f t="shared" si="29"/>
        <v>0</v>
      </c>
      <c r="AG36" s="3">
        <f t="shared" si="29"/>
        <v>0</v>
      </c>
      <c r="AH36" s="3">
        <f t="shared" si="29"/>
        <v>0</v>
      </c>
      <c r="AI36" s="3">
        <f t="shared" si="29"/>
        <v>0</v>
      </c>
      <c r="AJ36" s="3">
        <f>G36</f>
        <v>4216.93</v>
      </c>
      <c r="AK36" s="3">
        <f t="shared" si="29"/>
        <v>6271.429773192185</v>
      </c>
      <c r="AL36" s="3">
        <f t="shared" si="29"/>
        <v>6775.334035044883</v>
      </c>
      <c r="AM36" s="3">
        <f t="shared" si="29"/>
        <v>8126.741381122138</v>
      </c>
      <c r="AN36" s="3">
        <f t="shared" si="29"/>
        <v>8025.171891276942</v>
      </c>
      <c r="AO36" s="3">
        <f t="shared" si="29"/>
        <v>8025.8049368320335</v>
      </c>
      <c r="AP36" s="3">
        <f t="shared" si="29"/>
        <v>6663.4451399462105</v>
      </c>
      <c r="AQ36" s="3">
        <f t="shared" si="29"/>
        <v>7042.669935665438</v>
      </c>
      <c r="AR36" s="3">
        <f t="shared" si="29"/>
        <v>7881.920546509167</v>
      </c>
    </row>
    <row r="37" spans="1:44" ht="12.75">
      <c r="A37">
        <v>1997</v>
      </c>
      <c r="B37" s="1">
        <v>71500</v>
      </c>
      <c r="C37" s="3">
        <f t="shared" si="0"/>
        <v>4433</v>
      </c>
      <c r="D37" s="11">
        <v>35612</v>
      </c>
      <c r="E37" s="5">
        <v>8222.61</v>
      </c>
      <c r="F37" s="6">
        <v>0.48720272169378787</v>
      </c>
      <c r="G37" s="3">
        <f t="shared" si="2"/>
        <v>4433</v>
      </c>
      <c r="L37" s="3">
        <f aca="true" t="shared" si="30" ref="L37:AR37">K37*L$6+K37</f>
        <v>0</v>
      </c>
      <c r="M37" s="3">
        <f t="shared" si="30"/>
        <v>0</v>
      </c>
      <c r="N37" s="3">
        <f t="shared" si="30"/>
        <v>0</v>
      </c>
      <c r="O37" s="3">
        <f t="shared" si="30"/>
        <v>0</v>
      </c>
      <c r="P37" s="3">
        <f t="shared" si="30"/>
        <v>0</v>
      </c>
      <c r="Q37" s="3">
        <f t="shared" si="30"/>
        <v>0</v>
      </c>
      <c r="R37" s="3">
        <f t="shared" si="30"/>
        <v>0</v>
      </c>
      <c r="S37" s="3">
        <f t="shared" si="30"/>
        <v>0</v>
      </c>
      <c r="T37" s="3">
        <f t="shared" si="30"/>
        <v>0</v>
      </c>
      <c r="U37" s="3">
        <f t="shared" si="30"/>
        <v>0</v>
      </c>
      <c r="V37" s="3">
        <f t="shared" si="30"/>
        <v>0</v>
      </c>
      <c r="W37" s="3">
        <f t="shared" si="30"/>
        <v>0</v>
      </c>
      <c r="X37" s="3">
        <f t="shared" si="30"/>
        <v>0</v>
      </c>
      <c r="Y37" s="3">
        <f t="shared" si="30"/>
        <v>0</v>
      </c>
      <c r="Z37" s="3">
        <f t="shared" si="30"/>
        <v>0</v>
      </c>
      <c r="AA37" s="3">
        <f t="shared" si="30"/>
        <v>0</v>
      </c>
      <c r="AB37" s="3">
        <f t="shared" si="30"/>
        <v>0</v>
      </c>
      <c r="AC37" s="3">
        <f t="shared" si="30"/>
        <v>0</v>
      </c>
      <c r="AD37" s="3">
        <f t="shared" si="30"/>
        <v>0</v>
      </c>
      <c r="AE37" s="3">
        <f t="shared" si="30"/>
        <v>0</v>
      </c>
      <c r="AF37" s="3">
        <f t="shared" si="30"/>
        <v>0</v>
      </c>
      <c r="AG37" s="3">
        <f t="shared" si="30"/>
        <v>0</v>
      </c>
      <c r="AH37" s="3">
        <f t="shared" si="30"/>
        <v>0</v>
      </c>
      <c r="AI37" s="3">
        <f t="shared" si="30"/>
        <v>0</v>
      </c>
      <c r="AJ37" s="3">
        <f t="shared" si="30"/>
        <v>0</v>
      </c>
      <c r="AK37" s="3">
        <f>G37</f>
        <v>4433</v>
      </c>
      <c r="AL37" s="3">
        <f t="shared" si="30"/>
        <v>4789.187930596247</v>
      </c>
      <c r="AM37" s="3">
        <f t="shared" si="30"/>
        <v>5744.438803494268</v>
      </c>
      <c r="AN37" s="3">
        <f t="shared" si="30"/>
        <v>5672.643763963024</v>
      </c>
      <c r="AO37" s="3">
        <f t="shared" si="30"/>
        <v>5673.091236237642</v>
      </c>
      <c r="AP37" s="3">
        <f t="shared" si="30"/>
        <v>4710.0985538655</v>
      </c>
      <c r="AQ37" s="3">
        <f t="shared" si="30"/>
        <v>4978.156011290819</v>
      </c>
      <c r="AR37" s="3">
        <f t="shared" si="30"/>
        <v>5571.385640325882</v>
      </c>
    </row>
    <row r="38" spans="1:44" ht="12.75">
      <c r="A38">
        <v>1998</v>
      </c>
      <c r="B38" s="1">
        <v>75000</v>
      </c>
      <c r="C38" s="3">
        <f t="shared" si="0"/>
        <v>4650</v>
      </c>
      <c r="D38" s="11">
        <v>35977</v>
      </c>
      <c r="E38" s="5">
        <v>8883.29</v>
      </c>
      <c r="F38" s="6">
        <v>0.08034918353174968</v>
      </c>
      <c r="G38" s="3">
        <f t="shared" si="2"/>
        <v>4650</v>
      </c>
      <c r="L38" s="3">
        <f aca="true" t="shared" si="31" ref="L38:AR38">K38*L$6+K38</f>
        <v>0</v>
      </c>
      <c r="M38" s="3">
        <f t="shared" si="31"/>
        <v>0</v>
      </c>
      <c r="N38" s="3">
        <f t="shared" si="31"/>
        <v>0</v>
      </c>
      <c r="O38" s="3">
        <f t="shared" si="31"/>
        <v>0</v>
      </c>
      <c r="P38" s="3">
        <f t="shared" si="31"/>
        <v>0</v>
      </c>
      <c r="Q38" s="3">
        <f t="shared" si="31"/>
        <v>0</v>
      </c>
      <c r="R38" s="3">
        <f t="shared" si="31"/>
        <v>0</v>
      </c>
      <c r="S38" s="3">
        <f t="shared" si="31"/>
        <v>0</v>
      </c>
      <c r="T38" s="3">
        <f t="shared" si="31"/>
        <v>0</v>
      </c>
      <c r="U38" s="3">
        <f t="shared" si="31"/>
        <v>0</v>
      </c>
      <c r="V38" s="3">
        <f t="shared" si="31"/>
        <v>0</v>
      </c>
      <c r="W38" s="3">
        <f t="shared" si="31"/>
        <v>0</v>
      </c>
      <c r="X38" s="3">
        <f t="shared" si="31"/>
        <v>0</v>
      </c>
      <c r="Y38" s="3">
        <f t="shared" si="31"/>
        <v>0</v>
      </c>
      <c r="Z38" s="3">
        <f t="shared" si="31"/>
        <v>0</v>
      </c>
      <c r="AA38" s="3">
        <f t="shared" si="31"/>
        <v>0</v>
      </c>
      <c r="AB38" s="3">
        <f t="shared" si="31"/>
        <v>0</v>
      </c>
      <c r="AC38" s="3">
        <f t="shared" si="31"/>
        <v>0</v>
      </c>
      <c r="AD38" s="3">
        <f t="shared" si="31"/>
        <v>0</v>
      </c>
      <c r="AE38" s="3">
        <f t="shared" si="31"/>
        <v>0</v>
      </c>
      <c r="AF38" s="3">
        <f t="shared" si="31"/>
        <v>0</v>
      </c>
      <c r="AG38" s="3">
        <f t="shared" si="31"/>
        <v>0</v>
      </c>
      <c r="AH38" s="3">
        <f t="shared" si="31"/>
        <v>0</v>
      </c>
      <c r="AI38" s="3">
        <f t="shared" si="31"/>
        <v>0</v>
      </c>
      <c r="AJ38" s="3">
        <f t="shared" si="31"/>
        <v>0</v>
      </c>
      <c r="AK38" s="3">
        <f t="shared" si="31"/>
        <v>0</v>
      </c>
      <c r="AL38" s="3">
        <f>G38</f>
        <v>4650</v>
      </c>
      <c r="AM38" s="3">
        <f t="shared" si="31"/>
        <v>5577.488464296448</v>
      </c>
      <c r="AN38" s="3">
        <f t="shared" si="31"/>
        <v>5507.780000427769</v>
      </c>
      <c r="AO38" s="3">
        <f t="shared" si="31"/>
        <v>5508.214467837929</v>
      </c>
      <c r="AP38" s="3">
        <f t="shared" si="31"/>
        <v>4573.2091938910025</v>
      </c>
      <c r="AQ38" s="3">
        <f t="shared" si="31"/>
        <v>4833.4761107652685</v>
      </c>
      <c r="AR38" s="3">
        <f t="shared" si="31"/>
        <v>5409.464736600967</v>
      </c>
    </row>
    <row r="39" spans="1:44" ht="12.75">
      <c r="A39">
        <v>1999</v>
      </c>
      <c r="B39" s="1">
        <v>79232</v>
      </c>
      <c r="C39" s="3">
        <f t="shared" si="0"/>
        <v>4912.384</v>
      </c>
      <c r="D39" s="11">
        <v>36342</v>
      </c>
      <c r="E39" s="5">
        <v>10655.15</v>
      </c>
      <c r="F39" s="6">
        <v>0.19945988479493504</v>
      </c>
      <c r="G39" s="3">
        <f t="shared" si="2"/>
        <v>4912.384</v>
      </c>
      <c r="L39" s="3">
        <f aca="true" t="shared" si="32" ref="L39:AR39">K39*L$6+K39</f>
        <v>0</v>
      </c>
      <c r="M39" s="3">
        <f t="shared" si="32"/>
        <v>0</v>
      </c>
      <c r="N39" s="3">
        <f t="shared" si="32"/>
        <v>0</v>
      </c>
      <c r="O39" s="3">
        <f t="shared" si="32"/>
        <v>0</v>
      </c>
      <c r="P39" s="3">
        <f t="shared" si="32"/>
        <v>0</v>
      </c>
      <c r="Q39" s="3">
        <f t="shared" si="32"/>
        <v>0</v>
      </c>
      <c r="R39" s="3">
        <f t="shared" si="32"/>
        <v>0</v>
      </c>
      <c r="S39" s="3">
        <f t="shared" si="32"/>
        <v>0</v>
      </c>
      <c r="T39" s="3">
        <f t="shared" si="32"/>
        <v>0</v>
      </c>
      <c r="U39" s="3">
        <f t="shared" si="32"/>
        <v>0</v>
      </c>
      <c r="V39" s="3">
        <f t="shared" si="32"/>
        <v>0</v>
      </c>
      <c r="W39" s="3">
        <f t="shared" si="32"/>
        <v>0</v>
      </c>
      <c r="X39" s="3">
        <f t="shared" si="32"/>
        <v>0</v>
      </c>
      <c r="Y39" s="3">
        <f t="shared" si="32"/>
        <v>0</v>
      </c>
      <c r="Z39" s="3">
        <f t="shared" si="32"/>
        <v>0</v>
      </c>
      <c r="AA39" s="3">
        <f t="shared" si="32"/>
        <v>0</v>
      </c>
      <c r="AB39" s="3">
        <f t="shared" si="32"/>
        <v>0</v>
      </c>
      <c r="AC39" s="3">
        <f t="shared" si="32"/>
        <v>0</v>
      </c>
      <c r="AD39" s="3">
        <f t="shared" si="32"/>
        <v>0</v>
      </c>
      <c r="AE39" s="3">
        <f t="shared" si="32"/>
        <v>0</v>
      </c>
      <c r="AF39" s="3">
        <f t="shared" si="32"/>
        <v>0</v>
      </c>
      <c r="AG39" s="3">
        <f t="shared" si="32"/>
        <v>0</v>
      </c>
      <c r="AH39" s="3">
        <f t="shared" si="32"/>
        <v>0</v>
      </c>
      <c r="AI39" s="3">
        <f t="shared" si="32"/>
        <v>0</v>
      </c>
      <c r="AJ39" s="3">
        <f t="shared" si="32"/>
        <v>0</v>
      </c>
      <c r="AK39" s="3">
        <f t="shared" si="32"/>
        <v>0</v>
      </c>
      <c r="AL39" s="3">
        <f t="shared" si="32"/>
        <v>0</v>
      </c>
      <c r="AM39" s="3">
        <f>G39</f>
        <v>4912.384</v>
      </c>
      <c r="AN39" s="3">
        <f t="shared" si="32"/>
        <v>4850.98813252934</v>
      </c>
      <c r="AO39" s="3">
        <f t="shared" si="32"/>
        <v>4851.370790560433</v>
      </c>
      <c r="AP39" s="3">
        <f t="shared" si="32"/>
        <v>4027.8630456220703</v>
      </c>
      <c r="AQ39" s="3">
        <f t="shared" si="32"/>
        <v>4257.0936475976405</v>
      </c>
      <c r="AR39" s="3">
        <f t="shared" si="32"/>
        <v>4764.396769396959</v>
      </c>
    </row>
    <row r="40" spans="1:44" ht="12.75">
      <c r="A40">
        <v>2000</v>
      </c>
      <c r="B40" s="1">
        <v>81766</v>
      </c>
      <c r="C40" s="3">
        <f t="shared" si="0"/>
        <v>5069.492</v>
      </c>
      <c r="D40" s="11">
        <v>36710</v>
      </c>
      <c r="E40" s="5">
        <v>10521.98</v>
      </c>
      <c r="F40" s="6">
        <v>-0.012498181630479166</v>
      </c>
      <c r="G40" s="3">
        <f t="shared" si="2"/>
        <v>5069.492</v>
      </c>
      <c r="L40" s="3">
        <f aca="true" t="shared" si="33" ref="L40:AR40">K40*L$6+K40</f>
        <v>0</v>
      </c>
      <c r="M40" s="3">
        <f t="shared" si="33"/>
        <v>0</v>
      </c>
      <c r="N40" s="3">
        <f t="shared" si="33"/>
        <v>0</v>
      </c>
      <c r="O40" s="3">
        <f t="shared" si="33"/>
        <v>0</v>
      </c>
      <c r="P40" s="3">
        <f t="shared" si="33"/>
        <v>0</v>
      </c>
      <c r="Q40" s="3">
        <f t="shared" si="33"/>
        <v>0</v>
      </c>
      <c r="R40" s="3">
        <f t="shared" si="33"/>
        <v>0</v>
      </c>
      <c r="S40" s="3">
        <f t="shared" si="33"/>
        <v>0</v>
      </c>
      <c r="T40" s="3">
        <f t="shared" si="33"/>
        <v>0</v>
      </c>
      <c r="U40" s="3">
        <f t="shared" si="33"/>
        <v>0</v>
      </c>
      <c r="V40" s="3">
        <f t="shared" si="33"/>
        <v>0</v>
      </c>
      <c r="W40" s="3">
        <f t="shared" si="33"/>
        <v>0</v>
      </c>
      <c r="X40" s="3">
        <f t="shared" si="33"/>
        <v>0</v>
      </c>
      <c r="Y40" s="3">
        <f t="shared" si="33"/>
        <v>0</v>
      </c>
      <c r="Z40" s="3">
        <f t="shared" si="33"/>
        <v>0</v>
      </c>
      <c r="AA40" s="3">
        <f t="shared" si="33"/>
        <v>0</v>
      </c>
      <c r="AB40" s="3">
        <f t="shared" si="33"/>
        <v>0</v>
      </c>
      <c r="AC40" s="3">
        <f t="shared" si="33"/>
        <v>0</v>
      </c>
      <c r="AD40" s="3">
        <f t="shared" si="33"/>
        <v>0</v>
      </c>
      <c r="AE40" s="3">
        <f t="shared" si="33"/>
        <v>0</v>
      </c>
      <c r="AF40" s="3">
        <f t="shared" si="33"/>
        <v>0</v>
      </c>
      <c r="AG40" s="3">
        <f t="shared" si="33"/>
        <v>0</v>
      </c>
      <c r="AH40" s="3">
        <f t="shared" si="33"/>
        <v>0</v>
      </c>
      <c r="AI40" s="3">
        <f t="shared" si="33"/>
        <v>0</v>
      </c>
      <c r="AJ40" s="3">
        <f t="shared" si="33"/>
        <v>0</v>
      </c>
      <c r="AK40" s="3">
        <f t="shared" si="33"/>
        <v>0</v>
      </c>
      <c r="AL40" s="3">
        <f t="shared" si="33"/>
        <v>0</v>
      </c>
      <c r="AM40" s="3">
        <f t="shared" si="33"/>
        <v>0</v>
      </c>
      <c r="AN40" s="3">
        <f>G40</f>
        <v>5069.492</v>
      </c>
      <c r="AO40" s="3">
        <f t="shared" si="33"/>
        <v>5069.891894160605</v>
      </c>
      <c r="AP40" s="3">
        <f t="shared" si="33"/>
        <v>4209.290752527567</v>
      </c>
      <c r="AQ40" s="3">
        <f t="shared" si="33"/>
        <v>4448.846626737553</v>
      </c>
      <c r="AR40" s="3">
        <f t="shared" si="33"/>
        <v>4979.000287656886</v>
      </c>
    </row>
    <row r="41" spans="1:44" ht="12.75">
      <c r="A41">
        <v>2001</v>
      </c>
      <c r="B41" s="1">
        <v>83500</v>
      </c>
      <c r="C41" s="3">
        <f t="shared" si="0"/>
        <v>5177</v>
      </c>
      <c r="D41" s="11">
        <v>37074</v>
      </c>
      <c r="E41" s="5">
        <v>10522.81</v>
      </c>
      <c r="F41" s="6">
        <v>7.888249169832363E-05</v>
      </c>
      <c r="G41" s="3">
        <f t="shared" si="2"/>
        <v>5177</v>
      </c>
      <c r="L41" s="3">
        <f aca="true" t="shared" si="34" ref="L41:AR41">K41*L$6+K41</f>
        <v>0</v>
      </c>
      <c r="M41" s="3">
        <f t="shared" si="34"/>
        <v>0</v>
      </c>
      <c r="N41" s="3">
        <f t="shared" si="34"/>
        <v>0</v>
      </c>
      <c r="O41" s="3">
        <f t="shared" si="34"/>
        <v>0</v>
      </c>
      <c r="P41" s="3">
        <f t="shared" si="34"/>
        <v>0</v>
      </c>
      <c r="Q41" s="3">
        <f t="shared" si="34"/>
        <v>0</v>
      </c>
      <c r="R41" s="3">
        <f t="shared" si="34"/>
        <v>0</v>
      </c>
      <c r="S41" s="3">
        <f t="shared" si="34"/>
        <v>0</v>
      </c>
      <c r="T41" s="3">
        <f t="shared" si="34"/>
        <v>0</v>
      </c>
      <c r="U41" s="3">
        <f t="shared" si="34"/>
        <v>0</v>
      </c>
      <c r="V41" s="3">
        <f t="shared" si="34"/>
        <v>0</v>
      </c>
      <c r="W41" s="3">
        <f t="shared" si="34"/>
        <v>0</v>
      </c>
      <c r="X41" s="3">
        <f t="shared" si="34"/>
        <v>0</v>
      </c>
      <c r="Y41" s="3">
        <f t="shared" si="34"/>
        <v>0</v>
      </c>
      <c r="Z41" s="3">
        <f t="shared" si="34"/>
        <v>0</v>
      </c>
      <c r="AA41" s="3">
        <f t="shared" si="34"/>
        <v>0</v>
      </c>
      <c r="AB41" s="3">
        <f t="shared" si="34"/>
        <v>0</v>
      </c>
      <c r="AC41" s="3">
        <f t="shared" si="34"/>
        <v>0</v>
      </c>
      <c r="AD41" s="3">
        <f t="shared" si="34"/>
        <v>0</v>
      </c>
      <c r="AE41" s="3">
        <f t="shared" si="34"/>
        <v>0</v>
      </c>
      <c r="AF41" s="3">
        <f t="shared" si="34"/>
        <v>0</v>
      </c>
      <c r="AG41" s="3">
        <f t="shared" si="34"/>
        <v>0</v>
      </c>
      <c r="AH41" s="3">
        <f t="shared" si="34"/>
        <v>0</v>
      </c>
      <c r="AI41" s="3">
        <f t="shared" si="34"/>
        <v>0</v>
      </c>
      <c r="AJ41" s="3">
        <f t="shared" si="34"/>
        <v>0</v>
      </c>
      <c r="AK41" s="3">
        <f t="shared" si="34"/>
        <v>0</v>
      </c>
      <c r="AL41" s="3">
        <f t="shared" si="34"/>
        <v>0</v>
      </c>
      <c r="AM41" s="3">
        <f t="shared" si="34"/>
        <v>0</v>
      </c>
      <c r="AN41" s="3">
        <f t="shared" si="34"/>
        <v>0</v>
      </c>
      <c r="AO41" s="3">
        <f>G41</f>
        <v>5177</v>
      </c>
      <c r="AP41" s="3">
        <f t="shared" si="34"/>
        <v>4298.217532199099</v>
      </c>
      <c r="AQ41" s="3">
        <f t="shared" si="34"/>
        <v>4542.834337976263</v>
      </c>
      <c r="AR41" s="3">
        <f t="shared" si="34"/>
        <v>5084.188189276439</v>
      </c>
    </row>
    <row r="42" spans="1:44" ht="12.75">
      <c r="A42">
        <v>2002</v>
      </c>
      <c r="B42" s="1">
        <v>84016</v>
      </c>
      <c r="C42" s="3">
        <f t="shared" si="0"/>
        <v>5208.992</v>
      </c>
      <c r="D42" s="11">
        <v>37438</v>
      </c>
      <c r="E42" s="5">
        <v>8736.59</v>
      </c>
      <c r="F42" s="6">
        <v>-0.1697474343830212</v>
      </c>
      <c r="G42" s="3">
        <f t="shared" si="2"/>
        <v>5208.992</v>
      </c>
      <c r="L42" s="3">
        <f aca="true" t="shared" si="35" ref="L42:AR42">K42*L$6+K42</f>
        <v>0</v>
      </c>
      <c r="M42" s="3">
        <f t="shared" si="35"/>
        <v>0</v>
      </c>
      <c r="N42" s="3">
        <f t="shared" si="35"/>
        <v>0</v>
      </c>
      <c r="O42" s="3">
        <f t="shared" si="35"/>
        <v>0</v>
      </c>
      <c r="P42" s="3">
        <f t="shared" si="35"/>
        <v>0</v>
      </c>
      <c r="Q42" s="3">
        <f t="shared" si="35"/>
        <v>0</v>
      </c>
      <c r="R42" s="3">
        <f t="shared" si="35"/>
        <v>0</v>
      </c>
      <c r="S42" s="3">
        <f t="shared" si="35"/>
        <v>0</v>
      </c>
      <c r="T42" s="3">
        <f t="shared" si="35"/>
        <v>0</v>
      </c>
      <c r="U42" s="3">
        <f t="shared" si="35"/>
        <v>0</v>
      </c>
      <c r="V42" s="3">
        <f t="shared" si="35"/>
        <v>0</v>
      </c>
      <c r="W42" s="3">
        <f t="shared" si="35"/>
        <v>0</v>
      </c>
      <c r="X42" s="3">
        <f t="shared" si="35"/>
        <v>0</v>
      </c>
      <c r="Y42" s="3">
        <f t="shared" si="35"/>
        <v>0</v>
      </c>
      <c r="Z42" s="3">
        <f t="shared" si="35"/>
        <v>0</v>
      </c>
      <c r="AA42" s="3">
        <f t="shared" si="35"/>
        <v>0</v>
      </c>
      <c r="AB42" s="3">
        <f t="shared" si="35"/>
        <v>0</v>
      </c>
      <c r="AC42" s="3">
        <f t="shared" si="35"/>
        <v>0</v>
      </c>
      <c r="AD42" s="3">
        <f t="shared" si="35"/>
        <v>0</v>
      </c>
      <c r="AE42" s="3">
        <f t="shared" si="35"/>
        <v>0</v>
      </c>
      <c r="AF42" s="3">
        <f t="shared" si="35"/>
        <v>0</v>
      </c>
      <c r="AG42" s="3">
        <f t="shared" si="35"/>
        <v>0</v>
      </c>
      <c r="AH42" s="3">
        <f t="shared" si="35"/>
        <v>0</v>
      </c>
      <c r="AI42" s="3">
        <f t="shared" si="35"/>
        <v>0</v>
      </c>
      <c r="AJ42" s="3">
        <f t="shared" si="35"/>
        <v>0</v>
      </c>
      <c r="AK42" s="3">
        <f t="shared" si="35"/>
        <v>0</v>
      </c>
      <c r="AL42" s="3">
        <f t="shared" si="35"/>
        <v>0</v>
      </c>
      <c r="AM42" s="3">
        <f t="shared" si="35"/>
        <v>0</v>
      </c>
      <c r="AN42" s="3">
        <f t="shared" si="35"/>
        <v>0</v>
      </c>
      <c r="AO42" s="3">
        <f t="shared" si="35"/>
        <v>0</v>
      </c>
      <c r="AP42" s="3">
        <f>G42</f>
        <v>5208.992</v>
      </c>
      <c r="AQ42" s="3">
        <f t="shared" si="35"/>
        <v>5505.442092349532</v>
      </c>
      <c r="AR42" s="3">
        <f t="shared" si="35"/>
        <v>6161.506579422864</v>
      </c>
    </row>
    <row r="43" spans="1:44" ht="12.75">
      <c r="A43">
        <v>2003</v>
      </c>
      <c r="B43" s="2">
        <v>86867</v>
      </c>
      <c r="C43" s="3">
        <f t="shared" si="0"/>
        <v>5385.754</v>
      </c>
      <c r="D43" s="11">
        <v>37803</v>
      </c>
      <c r="E43" s="5">
        <v>9233.8</v>
      </c>
      <c r="F43" s="6">
        <v>0.05691122051051945</v>
      </c>
      <c r="G43" s="3">
        <f t="shared" si="2"/>
        <v>5385.754</v>
      </c>
      <c r="L43" s="3">
        <f aca="true" t="shared" si="36" ref="L43:AR43">K43*L$6+K43</f>
        <v>0</v>
      </c>
      <c r="M43" s="3">
        <f t="shared" si="36"/>
        <v>0</v>
      </c>
      <c r="N43" s="3">
        <f t="shared" si="36"/>
        <v>0</v>
      </c>
      <c r="O43" s="3">
        <f t="shared" si="36"/>
        <v>0</v>
      </c>
      <c r="P43" s="3">
        <f t="shared" si="36"/>
        <v>0</v>
      </c>
      <c r="Q43" s="3">
        <f t="shared" si="36"/>
        <v>0</v>
      </c>
      <c r="R43" s="3">
        <f t="shared" si="36"/>
        <v>0</v>
      </c>
      <c r="S43" s="3">
        <f t="shared" si="36"/>
        <v>0</v>
      </c>
      <c r="T43" s="3">
        <f t="shared" si="36"/>
        <v>0</v>
      </c>
      <c r="U43" s="3">
        <f t="shared" si="36"/>
        <v>0</v>
      </c>
      <c r="V43" s="3">
        <f t="shared" si="36"/>
        <v>0</v>
      </c>
      <c r="W43" s="3">
        <f t="shared" si="36"/>
        <v>0</v>
      </c>
      <c r="X43" s="3">
        <f t="shared" si="36"/>
        <v>0</v>
      </c>
      <c r="Y43" s="3">
        <f t="shared" si="36"/>
        <v>0</v>
      </c>
      <c r="Z43" s="3">
        <f t="shared" si="36"/>
        <v>0</v>
      </c>
      <c r="AA43" s="3">
        <f t="shared" si="36"/>
        <v>0</v>
      </c>
      <c r="AB43" s="3">
        <f t="shared" si="36"/>
        <v>0</v>
      </c>
      <c r="AC43" s="3">
        <f t="shared" si="36"/>
        <v>0</v>
      </c>
      <c r="AD43" s="3">
        <f t="shared" si="36"/>
        <v>0</v>
      </c>
      <c r="AE43" s="3">
        <f t="shared" si="36"/>
        <v>0</v>
      </c>
      <c r="AF43" s="3">
        <f t="shared" si="36"/>
        <v>0</v>
      </c>
      <c r="AG43" s="3">
        <f t="shared" si="36"/>
        <v>0</v>
      </c>
      <c r="AH43" s="3">
        <f t="shared" si="36"/>
        <v>0</v>
      </c>
      <c r="AI43" s="3">
        <f t="shared" si="36"/>
        <v>0</v>
      </c>
      <c r="AJ43" s="3">
        <f t="shared" si="36"/>
        <v>0</v>
      </c>
      <c r="AK43" s="3">
        <f t="shared" si="36"/>
        <v>0</v>
      </c>
      <c r="AL43" s="3">
        <f t="shared" si="36"/>
        <v>0</v>
      </c>
      <c r="AM43" s="3">
        <f t="shared" si="36"/>
        <v>0</v>
      </c>
      <c r="AN43" s="3">
        <f t="shared" si="36"/>
        <v>0</v>
      </c>
      <c r="AO43" s="3">
        <f t="shared" si="36"/>
        <v>0</v>
      </c>
      <c r="AP43" s="3">
        <f t="shared" si="36"/>
        <v>0</v>
      </c>
      <c r="AQ43" s="3">
        <f>G43</f>
        <v>5385.754</v>
      </c>
      <c r="AR43" s="3">
        <f t="shared" si="36"/>
        <v>6027.555671190626</v>
      </c>
    </row>
    <row r="44" spans="1:45" ht="12.75">
      <c r="A44">
        <v>2004</v>
      </c>
      <c r="B44" s="2">
        <v>86867</v>
      </c>
      <c r="C44" s="3">
        <f t="shared" si="0"/>
        <v>5385.754</v>
      </c>
      <c r="D44" s="11">
        <v>38169</v>
      </c>
      <c r="E44" s="5">
        <v>10334.16</v>
      </c>
      <c r="F44" s="6">
        <v>0.11916654031926191</v>
      </c>
      <c r="G44" s="3">
        <f t="shared" si="2"/>
        <v>5385.754</v>
      </c>
      <c r="L44" s="3">
        <f aca="true" t="shared" si="37" ref="L44:AQ44">K44*L$6+K44</f>
        <v>0</v>
      </c>
      <c r="M44" s="3">
        <f t="shared" si="37"/>
        <v>0</v>
      </c>
      <c r="N44" s="3">
        <f t="shared" si="37"/>
        <v>0</v>
      </c>
      <c r="O44" s="3">
        <f t="shared" si="37"/>
        <v>0</v>
      </c>
      <c r="P44" s="3">
        <f t="shared" si="37"/>
        <v>0</v>
      </c>
      <c r="Q44" s="3">
        <f t="shared" si="37"/>
        <v>0</v>
      </c>
      <c r="R44" s="3">
        <f t="shared" si="37"/>
        <v>0</v>
      </c>
      <c r="S44" s="3">
        <f t="shared" si="37"/>
        <v>0</v>
      </c>
      <c r="T44" s="3">
        <f t="shared" si="37"/>
        <v>0</v>
      </c>
      <c r="U44" s="3">
        <f t="shared" si="37"/>
        <v>0</v>
      </c>
      <c r="V44" s="3">
        <f t="shared" si="37"/>
        <v>0</v>
      </c>
      <c r="W44" s="3">
        <f t="shared" si="37"/>
        <v>0</v>
      </c>
      <c r="X44" s="3">
        <f t="shared" si="37"/>
        <v>0</v>
      </c>
      <c r="Y44" s="3">
        <f t="shared" si="37"/>
        <v>0</v>
      </c>
      <c r="Z44" s="3">
        <f t="shared" si="37"/>
        <v>0</v>
      </c>
      <c r="AA44" s="3">
        <f t="shared" si="37"/>
        <v>0</v>
      </c>
      <c r="AB44" s="3">
        <f t="shared" si="37"/>
        <v>0</v>
      </c>
      <c r="AC44" s="3">
        <f t="shared" si="37"/>
        <v>0</v>
      </c>
      <c r="AD44" s="3">
        <f t="shared" si="37"/>
        <v>0</v>
      </c>
      <c r="AE44" s="3">
        <f t="shared" si="37"/>
        <v>0</v>
      </c>
      <c r="AF44" s="3">
        <f t="shared" si="37"/>
        <v>0</v>
      </c>
      <c r="AG44" s="3">
        <f t="shared" si="37"/>
        <v>0</v>
      </c>
      <c r="AH44" s="3">
        <f t="shared" si="37"/>
        <v>0</v>
      </c>
      <c r="AI44" s="3">
        <f t="shared" si="37"/>
        <v>0</v>
      </c>
      <c r="AJ44" s="3">
        <f t="shared" si="37"/>
        <v>0</v>
      </c>
      <c r="AK44" s="3">
        <f t="shared" si="37"/>
        <v>0</v>
      </c>
      <c r="AL44" s="3">
        <f t="shared" si="37"/>
        <v>0</v>
      </c>
      <c r="AM44" s="3">
        <f t="shared" si="37"/>
        <v>0</v>
      </c>
      <c r="AN44" s="3">
        <f t="shared" si="37"/>
        <v>0</v>
      </c>
      <c r="AO44" s="3">
        <f t="shared" si="37"/>
        <v>0</v>
      </c>
      <c r="AP44" s="3">
        <f t="shared" si="37"/>
        <v>0</v>
      </c>
      <c r="AQ44" s="3">
        <f t="shared" si="37"/>
        <v>0</v>
      </c>
      <c r="AR44" s="3">
        <f>G44</f>
        <v>5385.754</v>
      </c>
      <c r="AS44" s="3" t="s">
        <v>8</v>
      </c>
    </row>
    <row r="45" spans="45:66" ht="12.75">
      <c r="AS45" s="3" t="s">
        <v>1</v>
      </c>
      <c r="AT45" s="3">
        <v>0</v>
      </c>
      <c r="AU45" s="3">
        <v>1</v>
      </c>
      <c r="AV45" s="3">
        <f>AU45+1</f>
        <v>2</v>
      </c>
      <c r="AW45" s="3">
        <f aca="true" t="shared" si="38" ref="AW45:BN45">AV45+1</f>
        <v>3</v>
      </c>
      <c r="AX45" s="3">
        <f t="shared" si="38"/>
        <v>4</v>
      </c>
      <c r="AY45" s="3">
        <f t="shared" si="38"/>
        <v>5</v>
      </c>
      <c r="AZ45" s="3">
        <f t="shared" si="38"/>
        <v>6</v>
      </c>
      <c r="BA45" s="3">
        <f t="shared" si="38"/>
        <v>7</v>
      </c>
      <c r="BB45" s="3">
        <f t="shared" si="38"/>
        <v>8</v>
      </c>
      <c r="BC45" s="3">
        <f t="shared" si="38"/>
        <v>9</v>
      </c>
      <c r="BD45" s="3">
        <f t="shared" si="38"/>
        <v>10</v>
      </c>
      <c r="BE45" s="3">
        <f t="shared" si="38"/>
        <v>11</v>
      </c>
      <c r="BF45" s="3">
        <f t="shared" si="38"/>
        <v>12</v>
      </c>
      <c r="BG45" s="3">
        <f t="shared" si="38"/>
        <v>13</v>
      </c>
      <c r="BH45" s="3">
        <f t="shared" si="38"/>
        <v>14</v>
      </c>
      <c r="BI45" s="3">
        <f t="shared" si="38"/>
        <v>15</v>
      </c>
      <c r="BJ45" s="3">
        <f t="shared" si="38"/>
        <v>16</v>
      </c>
      <c r="BK45" s="3">
        <f t="shared" si="38"/>
        <v>17</v>
      </c>
      <c r="BL45" s="3">
        <f t="shared" si="38"/>
        <v>18</v>
      </c>
      <c r="BM45" s="3">
        <f t="shared" si="38"/>
        <v>19</v>
      </c>
      <c r="BN45" s="3">
        <f t="shared" si="38"/>
        <v>20</v>
      </c>
    </row>
    <row r="46" spans="45:66" ht="12.75">
      <c r="AS46" s="3" t="s">
        <v>14</v>
      </c>
      <c r="AT46" s="3">
        <v>62</v>
      </c>
      <c r="AU46" s="3">
        <f>$AT$46+AU45</f>
        <v>63</v>
      </c>
      <c r="AV46" s="3">
        <f aca="true" t="shared" si="39" ref="AV46:BJ46">$AT$46+AV45</f>
        <v>64</v>
      </c>
      <c r="AW46" s="3">
        <f t="shared" si="39"/>
        <v>65</v>
      </c>
      <c r="AX46" s="3">
        <f t="shared" si="39"/>
        <v>66</v>
      </c>
      <c r="AY46" s="3">
        <f t="shared" si="39"/>
        <v>67</v>
      </c>
      <c r="AZ46" s="3">
        <f t="shared" si="39"/>
        <v>68</v>
      </c>
      <c r="BA46" s="3">
        <f t="shared" si="39"/>
        <v>69</v>
      </c>
      <c r="BB46" s="3">
        <f t="shared" si="39"/>
        <v>70</v>
      </c>
      <c r="BC46" s="3">
        <f t="shared" si="39"/>
        <v>71</v>
      </c>
      <c r="BD46" s="3">
        <f t="shared" si="39"/>
        <v>72</v>
      </c>
      <c r="BE46" s="3">
        <f t="shared" si="39"/>
        <v>73</v>
      </c>
      <c r="BF46" s="3">
        <f t="shared" si="39"/>
        <v>74</v>
      </c>
      <c r="BG46" s="3">
        <f t="shared" si="39"/>
        <v>75</v>
      </c>
      <c r="BH46" s="3">
        <f t="shared" si="39"/>
        <v>76</v>
      </c>
      <c r="BI46" s="3">
        <f t="shared" si="39"/>
        <v>77</v>
      </c>
      <c r="BJ46" s="3">
        <f t="shared" si="39"/>
        <v>78</v>
      </c>
      <c r="BK46" s="3">
        <f>$AT$46+BK45</f>
        <v>79</v>
      </c>
      <c r="BL46" s="3">
        <f>$AT$46+BL45</f>
        <v>80</v>
      </c>
      <c r="BM46" s="3">
        <f>$AT$46+BM45</f>
        <v>81</v>
      </c>
      <c r="BN46" s="3">
        <f>$AT$46+BN45</f>
        <v>82</v>
      </c>
    </row>
    <row r="47" spans="43:66" ht="12.75">
      <c r="AQ47" s="13" t="s">
        <v>7</v>
      </c>
      <c r="AR47" s="3">
        <f>SUM(AR6:AR46)</f>
        <v>495532.8967168724</v>
      </c>
      <c r="AU47" s="3">
        <v>26000</v>
      </c>
      <c r="AV47" s="3">
        <f>$AU$47</f>
        <v>26000</v>
      </c>
      <c r="AW47" s="3">
        <f aca="true" t="shared" si="40" ref="AW47:BN47">$AU$47</f>
        <v>26000</v>
      </c>
      <c r="AX47" s="3">
        <f t="shared" si="40"/>
        <v>26000</v>
      </c>
      <c r="AY47" s="3">
        <f t="shared" si="40"/>
        <v>26000</v>
      </c>
      <c r="AZ47" s="3">
        <f t="shared" si="40"/>
        <v>26000</v>
      </c>
      <c r="BA47" s="3">
        <f t="shared" si="40"/>
        <v>26000</v>
      </c>
      <c r="BB47" s="3">
        <f t="shared" si="40"/>
        <v>26000</v>
      </c>
      <c r="BC47" s="3">
        <f t="shared" si="40"/>
        <v>26000</v>
      </c>
      <c r="BD47" s="3">
        <f t="shared" si="40"/>
        <v>26000</v>
      </c>
      <c r="BE47" s="3">
        <f t="shared" si="40"/>
        <v>26000</v>
      </c>
      <c r="BF47" s="3">
        <f t="shared" si="40"/>
        <v>26000</v>
      </c>
      <c r="BG47" s="3">
        <f t="shared" si="40"/>
        <v>26000</v>
      </c>
      <c r="BH47" s="3">
        <f t="shared" si="40"/>
        <v>26000</v>
      </c>
      <c r="BI47" s="3">
        <f t="shared" si="40"/>
        <v>26000</v>
      </c>
      <c r="BJ47" s="3">
        <f t="shared" si="40"/>
        <v>26000</v>
      </c>
      <c r="BK47" s="3">
        <f t="shared" si="40"/>
        <v>26000</v>
      </c>
      <c r="BL47" s="3">
        <f t="shared" si="40"/>
        <v>26000</v>
      </c>
      <c r="BM47" s="3">
        <f t="shared" si="40"/>
        <v>26000</v>
      </c>
      <c r="BN47" s="3">
        <f t="shared" si="40"/>
        <v>26000</v>
      </c>
    </row>
    <row r="48" spans="45:66" ht="12.75">
      <c r="AS48" s="3" t="s">
        <v>15</v>
      </c>
      <c r="AU48" s="3">
        <f>AT50-AU47</f>
        <v>469532.8967168724</v>
      </c>
      <c r="AV48" s="3">
        <f>AU50-AV47</f>
        <v>467009.54155271605</v>
      </c>
      <c r="AW48" s="3">
        <f aca="true" t="shared" si="41" ref="AW48:BN48">AV48-AW47</f>
        <v>441009.54155271605</v>
      </c>
      <c r="AX48" s="3">
        <f t="shared" si="41"/>
        <v>415009.54155271605</v>
      </c>
      <c r="AY48" s="3">
        <f t="shared" si="41"/>
        <v>389009.54155271605</v>
      </c>
      <c r="AZ48" s="3">
        <f t="shared" si="41"/>
        <v>363009.54155271605</v>
      </c>
      <c r="BA48" s="3">
        <f t="shared" si="41"/>
        <v>337009.54155271605</v>
      </c>
      <c r="BB48" s="3">
        <f t="shared" si="41"/>
        <v>311009.54155271605</v>
      </c>
      <c r="BC48" s="3">
        <f t="shared" si="41"/>
        <v>285009.54155271605</v>
      </c>
      <c r="BD48" s="3">
        <f t="shared" si="41"/>
        <v>259009.54155271605</v>
      </c>
      <c r="BE48" s="3">
        <f t="shared" si="41"/>
        <v>233009.54155271605</v>
      </c>
      <c r="BF48" s="3">
        <f t="shared" si="41"/>
        <v>207009.54155271605</v>
      </c>
      <c r="BG48" s="3">
        <f t="shared" si="41"/>
        <v>181009.54155271605</v>
      </c>
      <c r="BH48" s="3">
        <f t="shared" si="41"/>
        <v>155009.54155271605</v>
      </c>
      <c r="BI48" s="3">
        <f t="shared" si="41"/>
        <v>129009.54155271605</v>
      </c>
      <c r="BJ48" s="3">
        <f t="shared" si="41"/>
        <v>103009.54155271605</v>
      </c>
      <c r="BK48" s="3">
        <f t="shared" si="41"/>
        <v>77009.54155271605</v>
      </c>
      <c r="BL48" s="3">
        <f t="shared" si="41"/>
        <v>51009.54155271605</v>
      </c>
      <c r="BM48" s="3">
        <f t="shared" si="41"/>
        <v>25009.54155271605</v>
      </c>
      <c r="BN48" s="3">
        <f t="shared" si="41"/>
        <v>-990.4584472839488</v>
      </c>
    </row>
    <row r="49" spans="45:66" ht="12.75">
      <c r="AS49" s="3" t="s">
        <v>16</v>
      </c>
      <c r="AU49" s="3">
        <f>AU48*0.05</f>
        <v>23476.64483584362</v>
      </c>
      <c r="AV49" s="3">
        <f aca="true" t="shared" si="42" ref="AV49:BN49">AV48*0.05</f>
        <v>23350.477077635805</v>
      </c>
      <c r="AW49" s="3">
        <f t="shared" si="42"/>
        <v>22050.477077635805</v>
      </c>
      <c r="AX49" s="3">
        <f t="shared" si="42"/>
        <v>20750.477077635805</v>
      </c>
      <c r="AY49" s="3">
        <f t="shared" si="42"/>
        <v>19450.477077635802</v>
      </c>
      <c r="AZ49" s="3">
        <f t="shared" si="42"/>
        <v>18150.477077635802</v>
      </c>
      <c r="BA49" s="3">
        <f t="shared" si="42"/>
        <v>16850.477077635802</v>
      </c>
      <c r="BB49" s="3">
        <f t="shared" si="42"/>
        <v>15550.477077635804</v>
      </c>
      <c r="BC49" s="3">
        <f t="shared" si="42"/>
        <v>14250.477077635804</v>
      </c>
      <c r="BD49" s="3">
        <f t="shared" si="42"/>
        <v>12950.477077635804</v>
      </c>
      <c r="BE49" s="3">
        <f t="shared" si="42"/>
        <v>11650.477077635804</v>
      </c>
      <c r="BF49" s="3">
        <f t="shared" si="42"/>
        <v>10350.477077635804</v>
      </c>
      <c r="BG49" s="3">
        <f t="shared" si="42"/>
        <v>9050.477077635804</v>
      </c>
      <c r="BH49" s="3">
        <f t="shared" si="42"/>
        <v>7750.477077635803</v>
      </c>
      <c r="BI49" s="3">
        <f t="shared" si="42"/>
        <v>6450.477077635803</v>
      </c>
      <c r="BJ49" s="3">
        <f t="shared" si="42"/>
        <v>5150.477077635803</v>
      </c>
      <c r="BK49" s="3">
        <f t="shared" si="42"/>
        <v>3850.4770776358027</v>
      </c>
      <c r="BL49" s="3">
        <f t="shared" si="42"/>
        <v>2550.4770776358027</v>
      </c>
      <c r="BM49" s="3">
        <f t="shared" si="42"/>
        <v>1250.4770776358027</v>
      </c>
      <c r="BN49" s="3">
        <f t="shared" si="42"/>
        <v>-49.52292236419744</v>
      </c>
    </row>
    <row r="50" spans="45:66" ht="12.75">
      <c r="AS50" s="3" t="s">
        <v>17</v>
      </c>
      <c r="AT50" s="3">
        <f>AR47</f>
        <v>495532.8967168724</v>
      </c>
      <c r="AU50" s="3">
        <f>SUM(AU48:AU49)</f>
        <v>493009.54155271605</v>
      </c>
      <c r="AV50" s="3">
        <f aca="true" t="shared" si="43" ref="AV50:BN50">SUM(AV48:AV49)</f>
        <v>490360.0186303519</v>
      </c>
      <c r="AW50" s="3">
        <f t="shared" si="43"/>
        <v>463060.0186303519</v>
      </c>
      <c r="AX50" s="3">
        <f t="shared" si="43"/>
        <v>435760.0186303519</v>
      </c>
      <c r="AY50" s="3">
        <f t="shared" si="43"/>
        <v>408460.0186303519</v>
      </c>
      <c r="AZ50" s="3">
        <f t="shared" si="43"/>
        <v>381160.0186303519</v>
      </c>
      <c r="BA50" s="3">
        <f t="shared" si="43"/>
        <v>353860.0186303519</v>
      </c>
      <c r="BB50" s="3">
        <f t="shared" si="43"/>
        <v>326560.0186303519</v>
      </c>
      <c r="BC50" s="3">
        <f t="shared" si="43"/>
        <v>299260.0186303519</v>
      </c>
      <c r="BD50" s="3">
        <f t="shared" si="43"/>
        <v>271960.0186303519</v>
      </c>
      <c r="BE50" s="3">
        <f t="shared" si="43"/>
        <v>244660.01863035184</v>
      </c>
      <c r="BF50" s="3">
        <f t="shared" si="43"/>
        <v>217360.01863035184</v>
      </c>
      <c r="BG50" s="3">
        <f t="shared" si="43"/>
        <v>190060.01863035184</v>
      </c>
      <c r="BH50" s="3">
        <f t="shared" si="43"/>
        <v>162760.01863035184</v>
      </c>
      <c r="BI50" s="3">
        <f t="shared" si="43"/>
        <v>135460.01863035184</v>
      </c>
      <c r="BJ50" s="3">
        <f t="shared" si="43"/>
        <v>108160.01863035186</v>
      </c>
      <c r="BK50" s="3">
        <f t="shared" si="43"/>
        <v>80860.01863035186</v>
      </c>
      <c r="BL50" s="3">
        <f t="shared" si="43"/>
        <v>53560.01863035186</v>
      </c>
      <c r="BM50" s="3">
        <f t="shared" si="43"/>
        <v>26260.018630351853</v>
      </c>
      <c r="BN50" s="3">
        <f t="shared" si="43"/>
        <v>-1039.9813696481463</v>
      </c>
    </row>
    <row r="52" spans="45:46" ht="12.75">
      <c r="AS52" s="22" t="s">
        <v>18</v>
      </c>
      <c r="AT52" s="3">
        <f>AU47/12</f>
        <v>2166.6666666666665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pane xSplit="7" ySplit="6" topLeftCell="AR31" activePane="bottomRight" state="frozen"/>
      <selection pane="topLeft" activeCell="AS51" sqref="AS51"/>
      <selection pane="topRight" activeCell="AS51" sqref="AS51"/>
      <selection pane="bottomLeft" activeCell="AS51" sqref="AS51"/>
      <selection pane="bottomRight" activeCell="AS51" sqref="AS51"/>
    </sheetView>
  </sheetViews>
  <sheetFormatPr defaultColWidth="9.140625" defaultRowHeight="12.75"/>
  <cols>
    <col min="1" max="1" width="7.7109375" style="0" customWidth="1"/>
    <col min="2" max="2" width="8.140625" style="0" bestFit="1" customWidth="1"/>
    <col min="3" max="3" width="8.421875" style="0" bestFit="1" customWidth="1"/>
    <col min="4" max="4" width="8.140625" style="11" bestFit="1" customWidth="1"/>
    <col min="5" max="5" width="7.7109375" style="4" bestFit="1" customWidth="1"/>
    <col min="6" max="6" width="6.421875" style="14" customWidth="1"/>
    <col min="7" max="7" width="9.28125" style="15" bestFit="1" customWidth="1"/>
    <col min="8" max="42" width="10.28125" style="15" bestFit="1" customWidth="1"/>
    <col min="43" max="43" width="20.00390625" style="15" bestFit="1" customWidth="1"/>
    <col min="44" max="44" width="11.28125" style="15" bestFit="1" customWidth="1"/>
    <col min="45" max="45" width="20.421875" style="15" bestFit="1" customWidth="1"/>
    <col min="46" max="46" width="11.28125" style="15" bestFit="1" customWidth="1"/>
    <col min="47" max="53" width="11.421875" style="15" bestFit="1" customWidth="1"/>
    <col min="54" max="56" width="10.421875" style="15" bestFit="1" customWidth="1"/>
    <col min="57" max="58" width="11.00390625" style="15" bestFit="1" customWidth="1"/>
    <col min="59" max="66" width="12.00390625" style="15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spans="3:7" ht="12.75">
      <c r="C4" s="4" t="s">
        <v>4</v>
      </c>
      <c r="G4" s="15" t="s">
        <v>4</v>
      </c>
    </row>
    <row r="5" spans="1:66" s="23" customFormat="1" ht="12.75">
      <c r="A5" s="23" t="s">
        <v>0</v>
      </c>
      <c r="B5" s="23" t="s">
        <v>9</v>
      </c>
      <c r="C5" s="12" t="s">
        <v>3</v>
      </c>
      <c r="D5" s="12" t="s">
        <v>5</v>
      </c>
      <c r="E5" s="12"/>
      <c r="F5" s="24"/>
      <c r="G5" s="25" t="s">
        <v>3</v>
      </c>
      <c r="H5" s="25">
        <v>25020</v>
      </c>
      <c r="I5" s="25">
        <v>25385</v>
      </c>
      <c r="J5" s="25">
        <v>25750</v>
      </c>
      <c r="K5" s="25">
        <v>26115</v>
      </c>
      <c r="L5" s="25">
        <v>26483</v>
      </c>
      <c r="M5" s="25">
        <v>26847</v>
      </c>
      <c r="N5" s="25">
        <v>27211</v>
      </c>
      <c r="O5" s="25">
        <v>27576</v>
      </c>
      <c r="P5" s="25">
        <v>27942</v>
      </c>
      <c r="Q5" s="25">
        <v>28307</v>
      </c>
      <c r="R5" s="25">
        <v>28674</v>
      </c>
      <c r="S5" s="25">
        <v>29038</v>
      </c>
      <c r="T5" s="25">
        <v>29403</v>
      </c>
      <c r="U5" s="25">
        <v>29768</v>
      </c>
      <c r="V5" s="25">
        <v>30133</v>
      </c>
      <c r="W5" s="25">
        <v>30498</v>
      </c>
      <c r="X5" s="25">
        <v>30865</v>
      </c>
      <c r="Y5" s="25">
        <v>31229</v>
      </c>
      <c r="Z5" s="25">
        <v>31594</v>
      </c>
      <c r="AA5" s="25">
        <v>31959</v>
      </c>
      <c r="AB5" s="25">
        <v>32325</v>
      </c>
      <c r="AC5" s="25">
        <v>32692</v>
      </c>
      <c r="AD5" s="25">
        <v>33056</v>
      </c>
      <c r="AE5" s="25">
        <v>33420</v>
      </c>
      <c r="AF5" s="25">
        <v>33786</v>
      </c>
      <c r="AG5" s="25">
        <v>34151</v>
      </c>
      <c r="AH5" s="25">
        <v>34516</v>
      </c>
      <c r="AI5" s="25">
        <v>34883</v>
      </c>
      <c r="AJ5" s="25">
        <v>35247</v>
      </c>
      <c r="AK5" s="25">
        <v>35612</v>
      </c>
      <c r="AL5" s="25">
        <v>35977</v>
      </c>
      <c r="AM5" s="25">
        <v>36342</v>
      </c>
      <c r="AN5" s="25">
        <v>36710</v>
      </c>
      <c r="AO5" s="25">
        <v>37074</v>
      </c>
      <c r="AP5" s="25">
        <v>37438</v>
      </c>
      <c r="AQ5" s="25">
        <v>37803</v>
      </c>
      <c r="AR5" s="25">
        <v>38169</v>
      </c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1:44" s="14" customFormat="1" ht="12.75">
      <c r="A6" s="14" t="s">
        <v>2</v>
      </c>
      <c r="D6" s="16" t="s">
        <v>1</v>
      </c>
      <c r="E6" s="17" t="s">
        <v>10</v>
      </c>
      <c r="F6" s="18" t="s">
        <v>6</v>
      </c>
      <c r="G6" s="19"/>
      <c r="H6" s="19">
        <v>-0.023489339113509696</v>
      </c>
      <c r="I6" s="19">
        <v>-0.07647791619479045</v>
      </c>
      <c r="J6" s="19">
        <v>-0.09975842152378385</v>
      </c>
      <c r="K6" s="19">
        <v>0.16933198932054697</v>
      </c>
      <c r="L6" s="19">
        <v>0.07724566941975475</v>
      </c>
      <c r="M6" s="19">
        <v>0.0017950991630079462</v>
      </c>
      <c r="N6" s="19">
        <v>-0.1823942141623489</v>
      </c>
      <c r="O6" s="19">
        <v>0.09780441756994052</v>
      </c>
      <c r="P6" s="19">
        <v>0.18415893976019532</v>
      </c>
      <c r="Q6" s="19">
        <v>-0.09604525511862197</v>
      </c>
      <c r="R6" s="19">
        <v>-0.03123349848888297</v>
      </c>
      <c r="S6" s="19">
        <v>-0.018381713384438777</v>
      </c>
      <c r="T6" s="19">
        <v>0.10503059946598627</v>
      </c>
      <c r="U6" s="19">
        <v>0.018196980712483407</v>
      </c>
      <c r="V6" s="19">
        <v>-0.15093349014007604</v>
      </c>
      <c r="W6" s="19">
        <v>0.48308186989859014</v>
      </c>
      <c r="X6" s="19">
        <v>-0.06999549707309756</v>
      </c>
      <c r="Y6" s="19">
        <v>0.20817193888530242</v>
      </c>
      <c r="Z6" s="19">
        <v>0.31753311811198925</v>
      </c>
      <c r="AA6" s="19">
        <v>0.4488004911818219</v>
      </c>
      <c r="AB6" s="19">
        <v>-0.1723670040084446</v>
      </c>
      <c r="AC6" s="19">
        <v>0.24988138467536974</v>
      </c>
      <c r="AD6" s="19">
        <v>0.09190952620778302</v>
      </c>
      <c r="AE6" s="19">
        <v>0.04117444582128609</v>
      </c>
      <c r="AF6" s="19">
        <v>0.1219775060995365</v>
      </c>
      <c r="AG6" s="19">
        <v>0.04292853396507717</v>
      </c>
      <c r="AH6" s="19">
        <v>0.06357731524776314</v>
      </c>
      <c r="AI6" s="19">
        <v>0.25075574445477494</v>
      </c>
      <c r="AJ6" s="19">
        <v>0.17424768555390596</v>
      </c>
      <c r="AK6" s="19">
        <v>0.48720272169378787</v>
      </c>
      <c r="AL6" s="19">
        <v>0.08034918353174968</v>
      </c>
      <c r="AM6" s="19">
        <v>0.19945988479493504</v>
      </c>
      <c r="AN6" s="19">
        <v>-0.012498181630479166</v>
      </c>
      <c r="AO6" s="19">
        <v>7.888249169832363E-05</v>
      </c>
      <c r="AP6" s="19">
        <v>-0.1697474343830212</v>
      </c>
      <c r="AQ6" s="19">
        <v>0.05691122051051945</v>
      </c>
      <c r="AR6" s="19">
        <v>0.11916654031926191</v>
      </c>
    </row>
    <row r="7" spans="1:44" ht="12.75">
      <c r="A7">
        <v>1967</v>
      </c>
      <c r="B7" s="1">
        <v>8306</v>
      </c>
      <c r="C7" s="15">
        <f aca="true" t="shared" si="0" ref="C7:C44">B7*0.062</f>
        <v>514.972</v>
      </c>
      <c r="D7" s="11">
        <v>24656</v>
      </c>
      <c r="E7" s="5">
        <v>904.24</v>
      </c>
      <c r="F7" s="14">
        <v>0</v>
      </c>
      <c r="G7" s="3">
        <f>C7</f>
        <v>514.972</v>
      </c>
      <c r="H7" s="15">
        <f>G7*H6+G7</f>
        <v>502.87564805803765</v>
      </c>
      <c r="I7" s="15">
        <f>H7*I6+H7</f>
        <v>464.4167663894541</v>
      </c>
      <c r="J7" s="15">
        <f>I7*J$6+I7</f>
        <v>418.0872828452623</v>
      </c>
      <c r="K7" s="15">
        <f aca="true" t="shared" si="1" ref="K7:AR7">J7*K6+J7</f>
        <v>488.88283415907273</v>
      </c>
      <c r="L7" s="15">
        <f t="shared" si="1"/>
        <v>526.6469159515173</v>
      </c>
      <c r="M7" s="15">
        <f t="shared" si="1"/>
        <v>527.5922993895425</v>
      </c>
      <c r="N7" s="15">
        <f t="shared" si="1"/>
        <v>431.3625165442802</v>
      </c>
      <c r="O7" s="15">
        <f t="shared" si="1"/>
        <v>473.5516762363973</v>
      </c>
      <c r="P7" s="15">
        <f t="shared" si="1"/>
        <v>560.7604508537555</v>
      </c>
      <c r="Q7" s="15">
        <f t="shared" si="1"/>
        <v>506.9020702910731</v>
      </c>
      <c r="R7" s="15">
        <f t="shared" si="1"/>
        <v>491.0697452446252</v>
      </c>
      <c r="S7" s="15">
        <f t="shared" si="1"/>
        <v>482.04304193576917</v>
      </c>
      <c r="T7" s="15">
        <f t="shared" si="1"/>
        <v>532.6723115986906</v>
      </c>
      <c r="U7" s="15">
        <f t="shared" si="1"/>
        <v>542.3653393789259</v>
      </c>
      <c r="V7" s="15">
        <f t="shared" si="1"/>
        <v>460.5042457754578</v>
      </c>
      <c r="W7" s="15">
        <f t="shared" si="1"/>
        <v>682.9654979209058</v>
      </c>
      <c r="X7" s="15">
        <f t="shared" si="1"/>
        <v>635.1609884101564</v>
      </c>
      <c r="Y7" s="15">
        <f t="shared" si="1"/>
        <v>767.3836828718038</v>
      </c>
      <c r="Z7" s="15">
        <f t="shared" si="1"/>
        <v>1011.0534164823496</v>
      </c>
      <c r="AA7" s="15">
        <f t="shared" si="1"/>
        <v>1464.8146864106873</v>
      </c>
      <c r="AB7" s="15">
        <f t="shared" si="1"/>
        <v>1212.3289674865077</v>
      </c>
      <c r="AC7" s="15">
        <f t="shared" si="1"/>
        <v>1515.2674085640977</v>
      </c>
      <c r="AD7" s="15">
        <f t="shared" si="1"/>
        <v>1654.5349181633192</v>
      </c>
      <c r="AE7" s="15">
        <f t="shared" si="1"/>
        <v>1722.6594765106609</v>
      </c>
      <c r="AF7" s="15">
        <f t="shared" si="1"/>
        <v>1932.7851833141644</v>
      </c>
      <c r="AG7" s="15">
        <f t="shared" si="1"/>
        <v>2015.7568177032645</v>
      </c>
      <c r="AH7" s="15">
        <f t="shared" si="1"/>
        <v>2143.913224365213</v>
      </c>
      <c r="AI7" s="15">
        <f t="shared" si="1"/>
        <v>2681.511780987349</v>
      </c>
      <c r="AJ7" s="15">
        <f t="shared" si="1"/>
        <v>3148.759002609927</v>
      </c>
      <c r="AK7" s="15">
        <f t="shared" si="1"/>
        <v>4682.8429586393</v>
      </c>
      <c r="AL7" s="15">
        <f t="shared" si="1"/>
        <v>5059.105566973371</v>
      </c>
      <c r="AM7" s="15">
        <f t="shared" si="1"/>
        <v>6068.1941805272945</v>
      </c>
      <c r="AN7" s="15">
        <f t="shared" si="1"/>
        <v>5992.352787490047</v>
      </c>
      <c r="AO7" s="15">
        <f t="shared" si="1"/>
        <v>5992.82547920906</v>
      </c>
      <c r="AP7" s="15">
        <f t="shared" si="1"/>
        <v>4975.558729408122</v>
      </c>
      <c r="AQ7" s="15">
        <f t="shared" si="1"/>
        <v>5258.7238494205085</v>
      </c>
      <c r="AR7" s="15">
        <f t="shared" si="1"/>
        <v>5885.387777050341</v>
      </c>
    </row>
    <row r="8" spans="1:44" ht="12.75">
      <c r="A8">
        <v>1968</v>
      </c>
      <c r="B8" s="1">
        <v>9030</v>
      </c>
      <c r="C8" s="15">
        <f t="shared" si="0"/>
        <v>559.86</v>
      </c>
      <c r="D8" s="11">
        <v>25020</v>
      </c>
      <c r="E8" s="5">
        <v>883</v>
      </c>
      <c r="F8" s="14">
        <v>-0.023489339113509696</v>
      </c>
      <c r="G8" s="3">
        <f aca="true" t="shared" si="2" ref="G8:G44">C8</f>
        <v>559.86</v>
      </c>
      <c r="H8" s="15">
        <v>560</v>
      </c>
      <c r="I8" s="15">
        <f>G8*I6+G8</f>
        <v>517.0430738391847</v>
      </c>
      <c r="J8" s="15">
        <f>I8*J$6+I8</f>
        <v>465.4636729331824</v>
      </c>
      <c r="K8" s="15">
        <f aca="true" t="shared" si="3" ref="K8:AR8">J8*K6+J8</f>
        <v>544.2815626274066</v>
      </c>
      <c r="L8" s="15">
        <f t="shared" si="3"/>
        <v>586.3249562853908</v>
      </c>
      <c r="M8" s="15">
        <f t="shared" si="3"/>
        <v>587.3774677236694</v>
      </c>
      <c r="N8" s="15">
        <f t="shared" si="3"/>
        <v>480.24321608154025</v>
      </c>
      <c r="O8" s="15">
        <f t="shared" si="3"/>
        <v>527.2131241223104</v>
      </c>
      <c r="P8" s="15">
        <f t="shared" si="3"/>
        <v>624.3041340883353</v>
      </c>
      <c r="Q8" s="15">
        <f t="shared" si="3"/>
        <v>564.3426842582107</v>
      </c>
      <c r="R8" s="15">
        <f t="shared" si="3"/>
        <v>546.7162878822197</v>
      </c>
      <c r="S8" s="15">
        <f t="shared" si="3"/>
        <v>536.6667057757644</v>
      </c>
      <c r="T8" s="15">
        <f t="shared" si="3"/>
        <v>593.033131596829</v>
      </c>
      <c r="U8" s="15">
        <f t="shared" si="3"/>
        <v>603.8245440543601</v>
      </c>
      <c r="V8" s="15">
        <f t="shared" si="3"/>
        <v>512.6871981879955</v>
      </c>
      <c r="W8" s="15">
        <f t="shared" si="3"/>
        <v>760.3570885617214</v>
      </c>
      <c r="X8" s="15">
        <f t="shared" si="3"/>
        <v>707.1355161947905</v>
      </c>
      <c r="Y8" s="15">
        <f t="shared" si="3"/>
        <v>854.3412876557193</v>
      </c>
      <c r="Z8" s="15">
        <f t="shared" si="3"/>
        <v>1125.6229406568518</v>
      </c>
      <c r="AA8" s="15">
        <f t="shared" si="3"/>
        <v>1630.8030693091737</v>
      </c>
      <c r="AB8" s="15">
        <f t="shared" si="3"/>
        <v>1349.7064301245755</v>
      </c>
      <c r="AC8" s="15">
        <f t="shared" si="3"/>
        <v>1686.9729417893545</v>
      </c>
      <c r="AD8" s="15">
        <f t="shared" si="3"/>
        <v>1842.021825594564</v>
      </c>
      <c r="AE8" s="15">
        <f t="shared" si="3"/>
        <v>1917.8660534541339</v>
      </c>
      <c r="AF8" s="15">
        <f t="shared" si="3"/>
        <v>2151.8025716874295</v>
      </c>
      <c r="AG8" s="15">
        <f t="shared" si="3"/>
        <v>2244.1763014722537</v>
      </c>
      <c r="AH8" s="15">
        <f t="shared" si="3"/>
        <v>2386.8550056625145</v>
      </c>
      <c r="AI8" s="15">
        <f t="shared" si="3"/>
        <v>2985.372609513024</v>
      </c>
      <c r="AJ8" s="15">
        <f t="shared" si="3"/>
        <v>3505.5668772366935</v>
      </c>
      <c r="AK8" s="15">
        <f t="shared" si="3"/>
        <v>5213.488600906003</v>
      </c>
      <c r="AL8" s="15">
        <f t="shared" si="3"/>
        <v>5632.388153340884</v>
      </c>
      <c r="AM8" s="15">
        <f t="shared" si="3"/>
        <v>6755.823645526613</v>
      </c>
      <c r="AN8" s="15">
        <f t="shared" si="3"/>
        <v>6671.388134541336</v>
      </c>
      <c r="AO8" s="15">
        <f t="shared" si="3"/>
        <v>6671.914390260475</v>
      </c>
      <c r="AP8" s="15">
        <f t="shared" si="3"/>
        <v>5539.3740400906</v>
      </c>
      <c r="AQ8" s="15">
        <f t="shared" si="3"/>
        <v>5854.626577576443</v>
      </c>
      <c r="AR8" s="15">
        <f t="shared" si="3"/>
        <v>6552.302171687429</v>
      </c>
    </row>
    <row r="9" spans="1:44" ht="12.75">
      <c r="A9">
        <v>1969</v>
      </c>
      <c r="B9" s="1">
        <v>9920</v>
      </c>
      <c r="C9" s="15">
        <f t="shared" si="0"/>
        <v>615.04</v>
      </c>
      <c r="D9" s="11">
        <v>25385</v>
      </c>
      <c r="E9" s="5">
        <v>815.47</v>
      </c>
      <c r="F9" s="14">
        <v>-0.07647791619479045</v>
      </c>
      <c r="G9" s="3">
        <f t="shared" si="2"/>
        <v>615.04</v>
      </c>
      <c r="I9" s="15">
        <f>G9</f>
        <v>615.04</v>
      </c>
      <c r="J9" s="15">
        <f>I9*J$6+I9</f>
        <v>553.684580426012</v>
      </c>
      <c r="K9" s="15">
        <f aca="true" t="shared" si="4" ref="K9:AR9">J9*K$6+J9</f>
        <v>647.441091885661</v>
      </c>
      <c r="L9" s="15">
        <f t="shared" si="4"/>
        <v>697.4531124382258</v>
      </c>
      <c r="M9" s="15">
        <f t="shared" si="4"/>
        <v>698.7051099366009</v>
      </c>
      <c r="N9" s="15">
        <f t="shared" si="4"/>
        <v>571.265340478497</v>
      </c>
      <c r="O9" s="15">
        <f t="shared" si="4"/>
        <v>627.1376143818902</v>
      </c>
      <c r="P9" s="15">
        <f t="shared" si="4"/>
        <v>742.6306125301974</v>
      </c>
      <c r="Q9" s="15">
        <f t="shared" si="4"/>
        <v>671.304465890836</v>
      </c>
      <c r="R9" s="15">
        <f t="shared" si="4"/>
        <v>650.3372788698542</v>
      </c>
      <c r="S9" s="15">
        <f t="shared" si="4"/>
        <v>638.3829654064527</v>
      </c>
      <c r="T9" s="15">
        <f t="shared" si="4"/>
        <v>705.4327109519664</v>
      </c>
      <c r="U9" s="15">
        <f t="shared" si="4"/>
        <v>718.2694563871142</v>
      </c>
      <c r="V9" s="15">
        <f t="shared" si="4"/>
        <v>609.8585404735919</v>
      </c>
      <c r="W9" s="15">
        <f t="shared" si="4"/>
        <v>904.4701445791998</v>
      </c>
      <c r="X9" s="15">
        <f t="shared" si="4"/>
        <v>841.1613072216022</v>
      </c>
      <c r="Y9" s="15">
        <f t="shared" si="4"/>
        <v>1016.2674874612187</v>
      </c>
      <c r="Z9" s="15">
        <f t="shared" si="4"/>
        <v>1338.9660715906164</v>
      </c>
      <c r="AA9" s="15">
        <f t="shared" si="4"/>
        <v>1939.8947021962795</v>
      </c>
      <c r="AB9" s="15">
        <f t="shared" si="4"/>
        <v>1605.5208642868529</v>
      </c>
      <c r="AC9" s="15">
        <f t="shared" si="4"/>
        <v>2006.710640980048</v>
      </c>
      <c r="AD9" s="15">
        <f t="shared" si="4"/>
        <v>2191.146465228641</v>
      </c>
      <c r="AE9" s="15">
        <f t="shared" si="4"/>
        <v>2281.3657066477</v>
      </c>
      <c r="AF9" s="15">
        <f t="shared" si="4"/>
        <v>2559.6410060455933</v>
      </c>
      <c r="AG9" s="15">
        <f t="shared" si="4"/>
        <v>2669.522641912026</v>
      </c>
      <c r="AH9" s="15">
        <f t="shared" si="4"/>
        <v>2839.243724477908</v>
      </c>
      <c r="AI9" s="15">
        <f t="shared" si="4"/>
        <v>3551.200398297914</v>
      </c>
      <c r="AJ9" s="15">
        <f t="shared" si="4"/>
        <v>4169.988848639435</v>
      </c>
      <c r="AK9" s="15">
        <f t="shared" si="4"/>
        <v>6201.618765129312</v>
      </c>
      <c r="AL9" s="15">
        <f t="shared" si="4"/>
        <v>6699.91376948263</v>
      </c>
      <c r="AM9" s="15">
        <f t="shared" si="4"/>
        <v>8036.2777980796345</v>
      </c>
      <c r="AN9" s="15">
        <f t="shared" si="4"/>
        <v>7935.838938526248</v>
      </c>
      <c r="AO9" s="15">
        <f t="shared" si="4"/>
        <v>7936.464937275436</v>
      </c>
      <c r="AP9" s="15">
        <f t="shared" si="4"/>
        <v>6589.270376102126</v>
      </c>
      <c r="AQ9" s="15">
        <f t="shared" si="4"/>
        <v>6964.273795479908</v>
      </c>
      <c r="AR9" s="15">
        <f t="shared" si="4"/>
        <v>7794.182209523344</v>
      </c>
    </row>
    <row r="10" spans="1:44" ht="12.75">
      <c r="A10">
        <v>1970</v>
      </c>
      <c r="B10" s="1">
        <v>10276</v>
      </c>
      <c r="C10" s="15">
        <f t="shared" si="0"/>
        <v>637.112</v>
      </c>
      <c r="D10" s="11">
        <v>25750</v>
      </c>
      <c r="E10" s="5">
        <v>734.12</v>
      </c>
      <c r="F10" s="14">
        <v>-0.09975842152378385</v>
      </c>
      <c r="G10" s="3">
        <f t="shared" si="2"/>
        <v>637.112</v>
      </c>
      <c r="J10" s="15">
        <f>G10</f>
        <v>637.112</v>
      </c>
      <c r="K10" s="15">
        <f aca="true" t="shared" si="5" ref="K10:AR10">J10*K$6+J10</f>
        <v>744.9954423799923</v>
      </c>
      <c r="L10" s="15">
        <f t="shared" si="5"/>
        <v>802.5431140413011</v>
      </c>
      <c r="M10" s="15">
        <f t="shared" si="5"/>
        <v>803.9837585135945</v>
      </c>
      <c r="N10" s="15">
        <f t="shared" si="5"/>
        <v>657.3417726802157</v>
      </c>
      <c r="O10" s="15">
        <f t="shared" si="5"/>
        <v>721.6327019015964</v>
      </c>
      <c r="P10" s="15">
        <f t="shared" si="5"/>
        <v>854.5278151800795</v>
      </c>
      <c r="Q10" s="15">
        <f t="shared" si="5"/>
        <v>772.4544731651501</v>
      </c>
      <c r="R10" s="15">
        <f t="shared" si="5"/>
        <v>748.3280175448156</v>
      </c>
      <c r="S10" s="15">
        <f t="shared" si="5"/>
        <v>734.5724664087614</v>
      </c>
      <c r="T10" s="15">
        <f t="shared" si="5"/>
        <v>811.7250529068817</v>
      </c>
      <c r="U10" s="15">
        <f t="shared" si="5"/>
        <v>826.4959980384679</v>
      </c>
      <c r="V10" s="15">
        <f t="shared" si="5"/>
        <v>701.7500724677164</v>
      </c>
      <c r="W10" s="15">
        <f t="shared" si="5"/>
        <v>1040.752809676892</v>
      </c>
      <c r="X10" s="15">
        <f t="shared" si="5"/>
        <v>967.904799433335</v>
      </c>
      <c r="Y10" s="15">
        <f t="shared" si="5"/>
        <v>1169.395418187762</v>
      </c>
      <c r="Z10" s="15">
        <f t="shared" si="5"/>
        <v>1540.7171916307957</v>
      </c>
      <c r="AA10" s="15">
        <f t="shared" si="5"/>
        <v>2232.191824006974</v>
      </c>
      <c r="AB10" s="15">
        <f t="shared" si="5"/>
        <v>1847.4356069307466</v>
      </c>
      <c r="AC10" s="15">
        <f t="shared" si="5"/>
        <v>2309.0753744891836</v>
      </c>
      <c r="AD10" s="15">
        <f t="shared" si="5"/>
        <v>2521.3013981365434</v>
      </c>
      <c r="AE10" s="15">
        <f t="shared" si="5"/>
        <v>2625.1145859532494</v>
      </c>
      <c r="AF10" s="15">
        <f t="shared" si="5"/>
        <v>2945.319516373344</v>
      </c>
      <c r="AG10" s="15">
        <f t="shared" si="5"/>
        <v>3071.7577652699815</v>
      </c>
      <c r="AH10" s="15">
        <f t="shared" si="5"/>
        <v>3267.0518770773156</v>
      </c>
      <c r="AI10" s="15">
        <f t="shared" si="5"/>
        <v>4086.2839026862075</v>
      </c>
      <c r="AJ10" s="15">
        <f t="shared" si="5"/>
        <v>4798.309415245461</v>
      </c>
      <c r="AK10" s="15">
        <f t="shared" si="5"/>
        <v>7136.058821881978</v>
      </c>
      <c r="AL10" s="15">
        <f t="shared" si="5"/>
        <v>7709.435321854734</v>
      </c>
      <c r="AM10" s="15">
        <f t="shared" si="5"/>
        <v>9247.158402985882</v>
      </c>
      <c r="AN10" s="15">
        <f t="shared" si="5"/>
        <v>9131.585737699554</v>
      </c>
      <c r="AO10" s="15">
        <f t="shared" si="5"/>
        <v>9132.3060599357</v>
      </c>
      <c r="AP10" s="15">
        <f t="shared" si="5"/>
        <v>7582.120536261097</v>
      </c>
      <c r="AQ10" s="15">
        <f t="shared" si="5"/>
        <v>8013.6282700375905</v>
      </c>
      <c r="AR10" s="15">
        <f t="shared" si="5"/>
        <v>8968.584626382602</v>
      </c>
    </row>
    <row r="11" spans="1:44" ht="12.75">
      <c r="A11">
        <v>1971</v>
      </c>
      <c r="B11" s="1">
        <v>10660</v>
      </c>
      <c r="C11" s="15">
        <f t="shared" si="0"/>
        <v>660.92</v>
      </c>
      <c r="D11" s="11">
        <v>26115</v>
      </c>
      <c r="E11" s="5">
        <v>858.43</v>
      </c>
      <c r="F11" s="14">
        <v>0.16933198932054697</v>
      </c>
      <c r="G11" s="3">
        <f t="shared" si="2"/>
        <v>660.92</v>
      </c>
      <c r="K11" s="15">
        <f>G11</f>
        <v>660.92</v>
      </c>
      <c r="L11" s="15">
        <f aca="true" t="shared" si="6" ref="L11:AR11">K11*L$6+K11</f>
        <v>711.9732078329042</v>
      </c>
      <c r="M11" s="15">
        <f t="shared" si="6"/>
        <v>713.2512703423691</v>
      </c>
      <c r="N11" s="15">
        <f t="shared" si="6"/>
        <v>583.1583653879757</v>
      </c>
      <c r="O11" s="15">
        <f t="shared" si="6"/>
        <v>640.1938296657852</v>
      </c>
      <c r="P11" s="15">
        <f t="shared" si="6"/>
        <v>758.0912465780552</v>
      </c>
      <c r="Q11" s="15">
        <f t="shared" si="6"/>
        <v>685.2801793972718</v>
      </c>
      <c r="R11" s="15">
        <f t="shared" si="6"/>
        <v>663.8764819496057</v>
      </c>
      <c r="S11" s="15">
        <f t="shared" si="6"/>
        <v>651.6732947357385</v>
      </c>
      <c r="T11" s="15">
        <f t="shared" si="6"/>
        <v>720.1189315378075</v>
      </c>
      <c r="U11" s="15">
        <f t="shared" si="6"/>
        <v>733.2229218456952</v>
      </c>
      <c r="V11" s="15">
        <f t="shared" si="6"/>
        <v>622.5550272008202</v>
      </c>
      <c r="W11" s="15">
        <f t="shared" si="6"/>
        <v>923.30007385576</v>
      </c>
      <c r="X11" s="15">
        <f t="shared" si="6"/>
        <v>858.6732262385984</v>
      </c>
      <c r="Y11" s="15">
        <f t="shared" si="6"/>
        <v>1037.4248966135854</v>
      </c>
      <c r="Z11" s="15">
        <f t="shared" si="6"/>
        <v>1366.8416588423052</v>
      </c>
      <c r="AA11" s="15">
        <f t="shared" si="6"/>
        <v>1980.280866698508</v>
      </c>
      <c r="AB11" s="15">
        <f t="shared" si="6"/>
        <v>1638.94578661044</v>
      </c>
      <c r="AC11" s="15">
        <f t="shared" si="6"/>
        <v>2048.48782917652</v>
      </c>
      <c r="AD11" s="15">
        <f t="shared" si="6"/>
        <v>2236.763374998544</v>
      </c>
      <c r="AE11" s="15">
        <f t="shared" si="6"/>
        <v>2328.8608673974586</v>
      </c>
      <c r="AF11" s="15">
        <f t="shared" si="6"/>
        <v>2612.929508055404</v>
      </c>
      <c r="AG11" s="15">
        <f t="shared" si="6"/>
        <v>2725.0987411903125</v>
      </c>
      <c r="AH11" s="15">
        <f t="shared" si="6"/>
        <v>2898.3532029402513</v>
      </c>
      <c r="AI11" s="15">
        <f t="shared" si="6"/>
        <v>3625.1319180364153</v>
      </c>
      <c r="AJ11" s="15">
        <f t="shared" si="6"/>
        <v>4256.802764581853</v>
      </c>
      <c r="AK11" s="15">
        <f t="shared" si="6"/>
        <v>6330.728657199772</v>
      </c>
      <c r="AL11" s="15">
        <f t="shared" si="6"/>
        <v>6839.397535966824</v>
      </c>
      <c r="AM11" s="15">
        <f t="shared" si="6"/>
        <v>8203.582980557529</v>
      </c>
      <c r="AN11" s="15">
        <f t="shared" si="6"/>
        <v>8101.053110445813</v>
      </c>
      <c r="AO11" s="15">
        <f t="shared" si="6"/>
        <v>8101.692141700546</v>
      </c>
      <c r="AP11" s="15">
        <f t="shared" si="6"/>
        <v>6726.450686485794</v>
      </c>
      <c r="AQ11" s="15">
        <f t="shared" si="6"/>
        <v>7109.261204757522</v>
      </c>
      <c r="AR11" s="15">
        <f t="shared" si="6"/>
        <v>7956.447266754424</v>
      </c>
    </row>
    <row r="12" spans="1:44" ht="12.75">
      <c r="A12">
        <v>1972</v>
      </c>
      <c r="B12" s="1">
        <v>11530</v>
      </c>
      <c r="C12" s="15">
        <f t="shared" si="0"/>
        <v>714.86</v>
      </c>
      <c r="D12" s="11">
        <v>26483</v>
      </c>
      <c r="E12" s="5">
        <v>924.74</v>
      </c>
      <c r="F12" s="14">
        <v>0.07724566941975475</v>
      </c>
      <c r="G12" s="3">
        <f t="shared" si="2"/>
        <v>714.86</v>
      </c>
      <c r="L12" s="15">
        <f>G12</f>
        <v>714.86</v>
      </c>
      <c r="M12" s="15">
        <f aca="true" t="shared" si="7" ref="M12:AR12">L12*M$6+L12</f>
        <v>716.1432445876678</v>
      </c>
      <c r="N12" s="15">
        <f t="shared" si="7"/>
        <v>585.5228602634253</v>
      </c>
      <c r="O12" s="15">
        <f t="shared" si="7"/>
        <v>642.7895825853752</v>
      </c>
      <c r="P12" s="15">
        <f t="shared" si="7"/>
        <v>761.1650306031964</v>
      </c>
      <c r="Q12" s="15">
        <f t="shared" si="7"/>
        <v>688.0587410515387</v>
      </c>
      <c r="R12" s="15">
        <f t="shared" si="7"/>
        <v>666.5682594026428</v>
      </c>
      <c r="S12" s="15">
        <f t="shared" si="7"/>
        <v>654.3155927071391</v>
      </c>
      <c r="T12" s="15">
        <f t="shared" si="7"/>
        <v>723.038751649112</v>
      </c>
      <c r="U12" s="15">
        <f t="shared" si="7"/>
        <v>736.1958738672489</v>
      </c>
      <c r="V12" s="15">
        <f t="shared" si="7"/>
        <v>625.0792611977419</v>
      </c>
      <c r="W12" s="15">
        <f t="shared" si="7"/>
        <v>927.0437195319762</v>
      </c>
      <c r="X12" s="15">
        <f t="shared" si="7"/>
        <v>862.1548335748423</v>
      </c>
      <c r="Y12" s="15">
        <f t="shared" si="7"/>
        <v>1041.6312768994526</v>
      </c>
      <c r="Z12" s="15">
        <f t="shared" si="7"/>
        <v>1372.3837041763086</v>
      </c>
      <c r="AA12" s="15">
        <f t="shared" si="7"/>
        <v>1988.3101847005642</v>
      </c>
      <c r="AB12" s="15">
        <f t="shared" si="7"/>
        <v>1645.5911151242508</v>
      </c>
      <c r="AC12" s="15">
        <f t="shared" si="7"/>
        <v>2056.7937015809844</v>
      </c>
      <c r="AD12" s="15">
        <f t="shared" si="7"/>
        <v>2245.832636200445</v>
      </c>
      <c r="AE12" s="15">
        <f t="shared" si="7"/>
        <v>2338.3035504033564</v>
      </c>
      <c r="AF12" s="15">
        <f t="shared" si="7"/>
        <v>2623.52398598525</v>
      </c>
      <c r="AG12" s="15">
        <f t="shared" si="7"/>
        <v>2736.1480245258126</v>
      </c>
      <c r="AH12" s="15">
        <f t="shared" si="7"/>
        <v>2910.1049700456347</v>
      </c>
      <c r="AI12" s="15">
        <f t="shared" si="7"/>
        <v>3639.8305082509683</v>
      </c>
      <c r="AJ12" s="15">
        <f t="shared" si="7"/>
        <v>4274.062550122197</v>
      </c>
      <c r="AK12" s="15">
        <f t="shared" si="7"/>
        <v>6356.397457231222</v>
      </c>
      <c r="AL12" s="15">
        <f t="shared" si="7"/>
        <v>6867.128803123041</v>
      </c>
      <c r="AM12" s="15">
        <f t="shared" si="7"/>
        <v>8236.845523065942</v>
      </c>
      <c r="AN12" s="15">
        <f t="shared" si="7"/>
        <v>8133.899931656465</v>
      </c>
      <c r="AO12" s="15">
        <f t="shared" si="7"/>
        <v>8134.541553950299</v>
      </c>
      <c r="AP12" s="15">
        <f t="shared" si="7"/>
        <v>6753.723995285161</v>
      </c>
      <c r="AQ12" s="15">
        <f t="shared" si="7"/>
        <v>7138.086670848022</v>
      </c>
      <c r="AR12" s="15">
        <f t="shared" si="7"/>
        <v>7988.707763912018</v>
      </c>
    </row>
    <row r="13" spans="1:44" ht="12.75">
      <c r="A13">
        <v>1973</v>
      </c>
      <c r="B13" s="1">
        <v>12450</v>
      </c>
      <c r="C13" s="15">
        <f t="shared" si="0"/>
        <v>771.9</v>
      </c>
      <c r="D13" s="11">
        <v>26847</v>
      </c>
      <c r="E13" s="5">
        <v>926.4</v>
      </c>
      <c r="F13" s="14">
        <v>0.0017950991630079462</v>
      </c>
      <c r="G13" s="3">
        <f t="shared" si="2"/>
        <v>771.9</v>
      </c>
      <c r="L13" s="15">
        <f aca="true" t="shared" si="8" ref="L13:L44">K13*L$6+K13</f>
        <v>0</v>
      </c>
      <c r="M13" s="15">
        <f>G13</f>
        <v>771.9</v>
      </c>
      <c r="N13" s="15">
        <f aca="true" t="shared" si="9" ref="N13:AR13">M13*N$6+M13</f>
        <v>631.1099060880829</v>
      </c>
      <c r="O13" s="15">
        <f t="shared" si="9"/>
        <v>692.8352428756477</v>
      </c>
      <c r="P13" s="15">
        <f t="shared" si="9"/>
        <v>820.4270466321244</v>
      </c>
      <c r="Q13" s="15">
        <f t="shared" si="9"/>
        <v>741.6289216321245</v>
      </c>
      <c r="R13" s="15">
        <f t="shared" si="9"/>
        <v>718.4652558290156</v>
      </c>
      <c r="S13" s="15">
        <f t="shared" si="9"/>
        <v>705.2586334196892</v>
      </c>
      <c r="T13" s="15">
        <f t="shared" si="9"/>
        <v>779.3323704663214</v>
      </c>
      <c r="U13" s="15">
        <f t="shared" si="9"/>
        <v>793.5138665803111</v>
      </c>
      <c r="V13" s="15">
        <f t="shared" si="9"/>
        <v>673.7460492227981</v>
      </c>
      <c r="W13" s="15">
        <f t="shared" si="9"/>
        <v>999.2205505181349</v>
      </c>
      <c r="X13" s="15">
        <f t="shared" si="9"/>
        <v>929.2796113989639</v>
      </c>
      <c r="Y13" s="15">
        <f t="shared" si="9"/>
        <v>1122.7295498704666</v>
      </c>
      <c r="Z13" s="15">
        <f t="shared" si="9"/>
        <v>1479.233364637306</v>
      </c>
      <c r="AA13" s="15">
        <f t="shared" si="9"/>
        <v>2143.114025259068</v>
      </c>
      <c r="AB13" s="15">
        <f t="shared" si="9"/>
        <v>1773.7118814766845</v>
      </c>
      <c r="AC13" s="15">
        <f t="shared" si="9"/>
        <v>2216.9294624352337</v>
      </c>
      <c r="AD13" s="15">
        <f t="shared" si="9"/>
        <v>2420.6863989637313</v>
      </c>
      <c r="AE13" s="15">
        <f t="shared" si="9"/>
        <v>2520.3568199481874</v>
      </c>
      <c r="AF13" s="15">
        <f t="shared" si="9"/>
        <v>2827.783659326426</v>
      </c>
      <c r="AG13" s="15">
        <f t="shared" si="9"/>
        <v>2949.1762661917105</v>
      </c>
      <c r="AH13" s="15">
        <f t="shared" si="9"/>
        <v>3136.676975388602</v>
      </c>
      <c r="AI13" s="15">
        <f t="shared" si="9"/>
        <v>3923.2167454663227</v>
      </c>
      <c r="AJ13" s="15">
        <f t="shared" si="9"/>
        <v>4606.828183290157</v>
      </c>
      <c r="AK13" s="15">
        <f t="shared" si="9"/>
        <v>6851.287412564769</v>
      </c>
      <c r="AL13" s="15">
        <f t="shared" si="9"/>
        <v>7401.782762305702</v>
      </c>
      <c r="AM13" s="15">
        <f t="shared" si="9"/>
        <v>8878.141499352334</v>
      </c>
      <c r="AN13" s="15">
        <f t="shared" si="9"/>
        <v>8767.180874352334</v>
      </c>
      <c r="AO13" s="15">
        <f t="shared" si="9"/>
        <v>8767.872451424873</v>
      </c>
      <c r="AP13" s="15">
        <f t="shared" si="9"/>
        <v>7279.548597797931</v>
      </c>
      <c r="AQ13" s="15">
        <f t="shared" si="9"/>
        <v>7693.836593264251</v>
      </c>
      <c r="AR13" s="15">
        <f t="shared" si="9"/>
        <v>8610.684481865288</v>
      </c>
    </row>
    <row r="14" spans="1:44" ht="12.75">
      <c r="A14">
        <v>1974</v>
      </c>
      <c r="B14" s="1">
        <v>13400</v>
      </c>
      <c r="C14" s="15">
        <f t="shared" si="0"/>
        <v>830.8</v>
      </c>
      <c r="D14" s="11">
        <v>27211</v>
      </c>
      <c r="E14" s="5">
        <v>757.43</v>
      </c>
      <c r="F14" s="14">
        <v>-0.1823942141623489</v>
      </c>
      <c r="G14" s="3">
        <f t="shared" si="2"/>
        <v>830.8</v>
      </c>
      <c r="L14" s="15">
        <f t="shared" si="8"/>
        <v>0</v>
      </c>
      <c r="M14" s="15">
        <f aca="true" t="shared" si="10" ref="M14:M44">L14*M$6+L14</f>
        <v>0</v>
      </c>
      <c r="N14" s="15">
        <f>G14</f>
        <v>830.8</v>
      </c>
      <c r="O14" s="15">
        <f aca="true" t="shared" si="11" ref="O14:AR14">N14*O$6+N14</f>
        <v>912.0559101171066</v>
      </c>
      <c r="P14" s="15">
        <f t="shared" si="11"/>
        <v>1080.019159526293</v>
      </c>
      <c r="Q14" s="15">
        <f t="shared" si="11"/>
        <v>976.2884438165904</v>
      </c>
      <c r="R14" s="15">
        <f t="shared" si="11"/>
        <v>945.7955401819311</v>
      </c>
      <c r="S14" s="15">
        <f t="shared" si="11"/>
        <v>928.4101976420263</v>
      </c>
      <c r="T14" s="15">
        <f t="shared" si="11"/>
        <v>1025.9216772507032</v>
      </c>
      <c r="U14" s="15">
        <f t="shared" si="11"/>
        <v>1044.5903542241529</v>
      </c>
      <c r="V14" s="15">
        <f t="shared" si="11"/>
        <v>886.9266862944431</v>
      </c>
      <c r="W14" s="15">
        <f t="shared" si="11"/>
        <v>1315.384888372523</v>
      </c>
      <c r="X14" s="15">
        <f t="shared" si="11"/>
        <v>1223.3138692684472</v>
      </c>
      <c r="Y14" s="15">
        <f t="shared" si="11"/>
        <v>1477.9734892993413</v>
      </c>
      <c r="Z14" s="15">
        <f t="shared" si="11"/>
        <v>1947.279019843418</v>
      </c>
      <c r="AA14" s="15">
        <f t="shared" si="11"/>
        <v>2821.218800417201</v>
      </c>
      <c r="AB14" s="15">
        <f t="shared" si="11"/>
        <v>2334.93376813699</v>
      </c>
      <c r="AC14" s="15">
        <f t="shared" si="11"/>
        <v>2918.3902512443397</v>
      </c>
      <c r="AD14" s="15">
        <f t="shared" si="11"/>
        <v>3186.61811652562</v>
      </c>
      <c r="AE14" s="15">
        <f t="shared" si="11"/>
        <v>3317.8253515176325</v>
      </c>
      <c r="AF14" s="15">
        <f t="shared" si="11"/>
        <v>3722.5254135695714</v>
      </c>
      <c r="AG14" s="15">
        <f t="shared" si="11"/>
        <v>3882.327972221856</v>
      </c>
      <c r="AH14" s="15">
        <f t="shared" si="11"/>
        <v>4129.1559616070135</v>
      </c>
      <c r="AI14" s="15">
        <f t="shared" si="11"/>
        <v>5164.565538729652</v>
      </c>
      <c r="AJ14" s="15">
        <f t="shared" si="11"/>
        <v>6064.479130744755</v>
      </c>
      <c r="AK14" s="15">
        <f t="shared" si="11"/>
        <v>9019.109868898777</v>
      </c>
      <c r="AL14" s="15">
        <f t="shared" si="11"/>
        <v>9743.78798304794</v>
      </c>
      <c r="AM14" s="15">
        <f t="shared" si="11"/>
        <v>11687.282811612955</v>
      </c>
      <c r="AN14" s="15">
        <f t="shared" si="11"/>
        <v>11541.213028266639</v>
      </c>
      <c r="AO14" s="15">
        <f t="shared" si="11"/>
        <v>11542.123427907529</v>
      </c>
      <c r="AP14" s="15">
        <f t="shared" si="11"/>
        <v>9582.877588688065</v>
      </c>
      <c r="AQ14" s="15">
        <f t="shared" si="11"/>
        <v>10128.250848263206</v>
      </c>
      <c r="AR14" s="15">
        <f t="shared" si="11"/>
        <v>11335.199461336362</v>
      </c>
    </row>
    <row r="15" spans="1:44" ht="12.75">
      <c r="A15">
        <v>1975</v>
      </c>
      <c r="B15" s="1">
        <v>14246</v>
      </c>
      <c r="C15" s="15">
        <f t="shared" si="0"/>
        <v>883.252</v>
      </c>
      <c r="D15" s="11">
        <v>27576</v>
      </c>
      <c r="E15" s="5">
        <v>831.51</v>
      </c>
      <c r="F15" s="14">
        <v>0.09780441756994052</v>
      </c>
      <c r="G15" s="3">
        <f t="shared" si="2"/>
        <v>883.252</v>
      </c>
      <c r="L15" s="15">
        <f t="shared" si="8"/>
        <v>0</v>
      </c>
      <c r="M15" s="15">
        <f t="shared" si="10"/>
        <v>0</v>
      </c>
      <c r="N15" s="15">
        <f aca="true" t="shared" si="12" ref="N15:N44">M15*N$6+M15</f>
        <v>0</v>
      </c>
      <c r="O15" s="15">
        <f>G15</f>
        <v>883.252</v>
      </c>
      <c r="P15" s="15">
        <f aca="true" t="shared" si="13" ref="P15:AR15">O15*P$6+O15</f>
        <v>1045.910751861072</v>
      </c>
      <c r="Q15" s="15">
        <f t="shared" si="13"/>
        <v>945.4559868672656</v>
      </c>
      <c r="R15" s="15">
        <f t="shared" si="13"/>
        <v>915.9260887301415</v>
      </c>
      <c r="S15" s="15">
        <f t="shared" si="13"/>
        <v>899.089797885774</v>
      </c>
      <c r="T15" s="15">
        <f t="shared" si="13"/>
        <v>993.5217383314694</v>
      </c>
      <c r="U15" s="15">
        <f t="shared" si="13"/>
        <v>1011.6008342413201</v>
      </c>
      <c r="V15" s="15">
        <f t="shared" si="13"/>
        <v>858.9163897006651</v>
      </c>
      <c r="W15" s="15">
        <f t="shared" si="13"/>
        <v>1273.8433253238086</v>
      </c>
      <c r="X15" s="15">
        <f t="shared" si="13"/>
        <v>1184.680028574521</v>
      </c>
      <c r="Y15" s="15">
        <f t="shared" si="13"/>
        <v>1431.2971670815746</v>
      </c>
      <c r="Z15" s="15">
        <f t="shared" si="13"/>
        <v>1885.7814194898438</v>
      </c>
      <c r="AA15" s="15">
        <f t="shared" si="13"/>
        <v>2732.121046818439</v>
      </c>
      <c r="AB15" s="15">
        <f t="shared" si="13"/>
        <v>2261.1935273899294</v>
      </c>
      <c r="AC15" s="15">
        <f t="shared" si="13"/>
        <v>2826.2236970331087</v>
      </c>
      <c r="AD15" s="15">
        <f t="shared" si="13"/>
        <v>3085.9805779846306</v>
      </c>
      <c r="AE15" s="15">
        <f t="shared" si="13"/>
        <v>3213.0441180984</v>
      </c>
      <c r="AF15" s="15">
        <f t="shared" si="13"/>
        <v>3604.9632266118274</v>
      </c>
      <c r="AG15" s="15">
        <f t="shared" si="13"/>
        <v>3759.7190129282876</v>
      </c>
      <c r="AH15" s="15">
        <f t="shared" si="13"/>
        <v>3998.751853856238</v>
      </c>
      <c r="AI15" s="15">
        <f t="shared" si="13"/>
        <v>5001.461851859871</v>
      </c>
      <c r="AJ15" s="15">
        <f t="shared" si="13"/>
        <v>5872.955003932606</v>
      </c>
      <c r="AK15" s="15">
        <f t="shared" si="13"/>
        <v>8734.274666233723</v>
      </c>
      <c r="AL15" s="15">
        <f t="shared" si="13"/>
        <v>9436.066504407649</v>
      </c>
      <c r="AM15" s="15">
        <f t="shared" si="13"/>
        <v>11318.183242294144</v>
      </c>
      <c r="AN15" s="15">
        <f t="shared" si="13"/>
        <v>11176.726532404906</v>
      </c>
      <c r="AO15" s="15">
        <f t="shared" si="13"/>
        <v>11177.608180442812</v>
      </c>
      <c r="AP15" s="15">
        <f t="shared" si="13"/>
        <v>9280.237869273975</v>
      </c>
      <c r="AQ15" s="15">
        <f t="shared" si="13"/>
        <v>9808.3875330423</v>
      </c>
      <c r="AR15" s="15">
        <f t="shared" si="13"/>
        <v>10977.219141465532</v>
      </c>
    </row>
    <row r="16" spans="1:44" ht="12.75">
      <c r="A16">
        <v>1976</v>
      </c>
      <c r="B16" s="1">
        <v>15423</v>
      </c>
      <c r="C16" s="15">
        <f t="shared" si="0"/>
        <v>956.226</v>
      </c>
      <c r="D16" s="11">
        <v>27942</v>
      </c>
      <c r="E16" s="5">
        <v>984.64</v>
      </c>
      <c r="F16" s="14">
        <v>0.18415893976019532</v>
      </c>
      <c r="G16" s="3">
        <f t="shared" si="2"/>
        <v>956.226</v>
      </c>
      <c r="L16" s="15">
        <f t="shared" si="8"/>
        <v>0</v>
      </c>
      <c r="M16" s="15">
        <f t="shared" si="10"/>
        <v>0</v>
      </c>
      <c r="N16" s="15">
        <f t="shared" si="12"/>
        <v>0</v>
      </c>
      <c r="O16" s="15">
        <f aca="true" t="shared" si="14" ref="O16:O44">N16*O$6+N16</f>
        <v>0</v>
      </c>
      <c r="P16" s="15">
        <f>G16</f>
        <v>956.226</v>
      </c>
      <c r="Q16" s="15">
        <f aca="true" t="shared" si="15" ref="Q16:AR16">P16*Q$6+P16</f>
        <v>864.3850298789406</v>
      </c>
      <c r="R16" s="15">
        <f t="shared" si="15"/>
        <v>837.3872613544037</v>
      </c>
      <c r="S16" s="15">
        <f t="shared" si="15"/>
        <v>821.9946487244069</v>
      </c>
      <c r="T16" s="15">
        <f t="shared" si="15"/>
        <v>908.3292394377642</v>
      </c>
      <c r="U16" s="15">
        <f t="shared" si="15"/>
        <v>924.8580890883978</v>
      </c>
      <c r="V16" s="15">
        <f t="shared" si="15"/>
        <v>785.2660298180045</v>
      </c>
      <c r="W16" s="15">
        <f t="shared" si="15"/>
        <v>1164.6138118703282</v>
      </c>
      <c r="X16" s="15">
        <f t="shared" si="15"/>
        <v>1083.0960892102696</v>
      </c>
      <c r="Y16" s="15">
        <f t="shared" si="15"/>
        <v>1308.56630210026</v>
      </c>
      <c r="Z16" s="15">
        <f t="shared" si="15"/>
        <v>1724.0794402624308</v>
      </c>
      <c r="AA16" s="15">
        <f t="shared" si="15"/>
        <v>2497.8471398886904</v>
      </c>
      <c r="AB16" s="15">
        <f t="shared" si="15"/>
        <v>2067.3007119150147</v>
      </c>
      <c r="AC16" s="15">
        <f t="shared" si="15"/>
        <v>2583.8806763487164</v>
      </c>
      <c r="AD16" s="15">
        <f t="shared" si="15"/>
        <v>2821.363925089373</v>
      </c>
      <c r="AE16" s="15">
        <f t="shared" si="15"/>
        <v>2937.5320211650965</v>
      </c>
      <c r="AF16" s="15">
        <f t="shared" si="15"/>
        <v>3295.8448511943457</v>
      </c>
      <c r="AG16" s="15">
        <f t="shared" si="15"/>
        <v>3437.330638832467</v>
      </c>
      <c r="AH16" s="15">
        <f t="shared" si="15"/>
        <v>3655.8668924683134</v>
      </c>
      <c r="AI16" s="15">
        <f t="shared" si="15"/>
        <v>4572.59651671677</v>
      </c>
      <c r="AJ16" s="15">
        <f t="shared" si="15"/>
        <v>5369.360876726519</v>
      </c>
      <c r="AK16" s="15">
        <f t="shared" si="15"/>
        <v>7985.328109623822</v>
      </c>
      <c r="AL16" s="15">
        <f t="shared" si="15"/>
        <v>8626.942703465225</v>
      </c>
      <c r="AM16" s="15">
        <f t="shared" si="15"/>
        <v>10347.671701230905</v>
      </c>
      <c r="AN16" s="15">
        <f t="shared" si="15"/>
        <v>10218.344620856353</v>
      </c>
      <c r="AO16" s="15">
        <f t="shared" si="15"/>
        <v>10219.150669341077</v>
      </c>
      <c r="AP16" s="15">
        <f t="shared" si="15"/>
        <v>8484.476061646896</v>
      </c>
      <c r="AQ16" s="15">
        <f t="shared" si="15"/>
        <v>8967.337949707506</v>
      </c>
      <c r="AR16" s="15">
        <f t="shared" si="15"/>
        <v>10035.944589047773</v>
      </c>
    </row>
    <row r="17" spans="1:44" ht="12.75">
      <c r="A17">
        <v>1977</v>
      </c>
      <c r="B17" s="1">
        <v>16531</v>
      </c>
      <c r="C17" s="15">
        <f t="shared" si="0"/>
        <v>1024.922</v>
      </c>
      <c r="D17" s="11">
        <v>28307</v>
      </c>
      <c r="E17" s="5">
        <v>890.07</v>
      </c>
      <c r="F17" s="14">
        <v>-0.09604525511862197</v>
      </c>
      <c r="G17" s="3">
        <f t="shared" si="2"/>
        <v>1024.922</v>
      </c>
      <c r="L17" s="15">
        <f t="shared" si="8"/>
        <v>0</v>
      </c>
      <c r="M17" s="15">
        <f t="shared" si="10"/>
        <v>0</v>
      </c>
      <c r="N17" s="15">
        <f t="shared" si="12"/>
        <v>0</v>
      </c>
      <c r="O17" s="15">
        <f t="shared" si="14"/>
        <v>0</v>
      </c>
      <c r="P17" s="15">
        <f aca="true" t="shared" si="16" ref="P17:P44">O17*P$6+O17</f>
        <v>0</v>
      </c>
      <c r="Q17" s="15">
        <f>G17</f>
        <v>1024.922</v>
      </c>
      <c r="R17" s="15">
        <f aca="true" t="shared" si="17" ref="R17:AR17">Q17*R$6+Q17</f>
        <v>992.9101002617771</v>
      </c>
      <c r="S17" s="15">
        <f t="shared" si="17"/>
        <v>974.6587113822508</v>
      </c>
      <c r="T17" s="15">
        <f t="shared" si="17"/>
        <v>1077.0277001134743</v>
      </c>
      <c r="U17" s="15">
        <f t="shared" si="17"/>
        <v>1096.6263523992495</v>
      </c>
      <c r="V17" s="15">
        <f t="shared" si="17"/>
        <v>931.1087096520498</v>
      </c>
      <c r="W17" s="15">
        <f t="shared" si="17"/>
        <v>1380.9104461896254</v>
      </c>
      <c r="X17" s="15">
        <f t="shared" si="17"/>
        <v>1284.2529330951497</v>
      </c>
      <c r="Y17" s="15">
        <f t="shared" si="17"/>
        <v>1551.5983561967037</v>
      </c>
      <c r="Z17" s="15">
        <f t="shared" si="17"/>
        <v>2044.28222029728</v>
      </c>
      <c r="AA17" s="15">
        <f t="shared" si="17"/>
        <v>2961.7570848809646</v>
      </c>
      <c r="AB17" s="15">
        <f t="shared" si="17"/>
        <v>2451.247889559248</v>
      </c>
      <c r="AC17" s="15">
        <f t="shared" si="17"/>
        <v>3063.7691063848906</v>
      </c>
      <c r="AD17" s="15">
        <f t="shared" si="17"/>
        <v>3345.3586733627685</v>
      </c>
      <c r="AE17" s="15">
        <f t="shared" si="17"/>
        <v>3483.1019628119134</v>
      </c>
      <c r="AF17" s="15">
        <f t="shared" si="17"/>
        <v>3907.962053726111</v>
      </c>
      <c r="AG17" s="15">
        <f t="shared" si="17"/>
        <v>4075.7251354837254</v>
      </c>
      <c r="AH17" s="15">
        <f t="shared" si="17"/>
        <v>4334.848797285606</v>
      </c>
      <c r="AI17" s="15">
        <f t="shared" si="17"/>
        <v>5421.837034547844</v>
      </c>
      <c r="AJ17" s="15">
        <f t="shared" si="17"/>
        <v>6366.579589268259</v>
      </c>
      <c r="AK17" s="15">
        <f t="shared" si="17"/>
        <v>9468.394493039872</v>
      </c>
      <c r="AL17" s="15">
        <f t="shared" si="17"/>
        <v>10229.17225991214</v>
      </c>
      <c r="AM17" s="15">
        <f t="shared" si="17"/>
        <v>12269.481780421762</v>
      </c>
      <c r="AN17" s="15">
        <f t="shared" si="17"/>
        <v>12116.135568618196</v>
      </c>
      <c r="AO17" s="15">
        <f t="shared" si="17"/>
        <v>12117.091319581603</v>
      </c>
      <c r="AP17" s="15">
        <f t="shared" si="17"/>
        <v>10060.246155897848</v>
      </c>
      <c r="AQ17" s="15">
        <f t="shared" si="17"/>
        <v>10632.787043266257</v>
      </c>
      <c r="AR17" s="15">
        <f t="shared" si="17"/>
        <v>11899.859489163771</v>
      </c>
    </row>
    <row r="18" spans="1:44" ht="12.75">
      <c r="A18">
        <v>1978</v>
      </c>
      <c r="B18" s="1">
        <v>18146</v>
      </c>
      <c r="C18" s="15">
        <f t="shared" si="0"/>
        <v>1125.052</v>
      </c>
      <c r="D18" s="11">
        <v>28674</v>
      </c>
      <c r="E18" s="5">
        <v>862.27</v>
      </c>
      <c r="F18" s="14">
        <v>-0.03123349848888297</v>
      </c>
      <c r="G18" s="3">
        <f t="shared" si="2"/>
        <v>1125.052</v>
      </c>
      <c r="L18" s="15">
        <f t="shared" si="8"/>
        <v>0</v>
      </c>
      <c r="M18" s="15">
        <f t="shared" si="10"/>
        <v>0</v>
      </c>
      <c r="N18" s="15">
        <f t="shared" si="12"/>
        <v>0</v>
      </c>
      <c r="O18" s="15">
        <f t="shared" si="14"/>
        <v>0</v>
      </c>
      <c r="P18" s="15">
        <f t="shared" si="16"/>
        <v>0</v>
      </c>
      <c r="Q18" s="15">
        <f aca="true" t="shared" si="18" ref="Q18:Q44">P18*Q$6+P18</f>
        <v>0</v>
      </c>
      <c r="R18" s="15">
        <f>G18</f>
        <v>1125.052</v>
      </c>
      <c r="S18" s="15">
        <f aca="true" t="shared" si="19" ref="S18:AR18">R18*S$6+R18</f>
        <v>1104.3716165934102</v>
      </c>
      <c r="T18" s="15">
        <f t="shared" si="19"/>
        <v>1220.3644295174363</v>
      </c>
      <c r="U18" s="15">
        <f t="shared" si="19"/>
        <v>1242.5713775035658</v>
      </c>
      <c r="V18" s="15">
        <f t="shared" si="19"/>
        <v>1055.0257427487907</v>
      </c>
      <c r="W18" s="15">
        <f t="shared" si="19"/>
        <v>1564.6895513470254</v>
      </c>
      <c r="X18" s="15">
        <f t="shared" si="19"/>
        <v>1455.1683284354083</v>
      </c>
      <c r="Y18" s="15">
        <f t="shared" si="19"/>
        <v>1758.0935407702918</v>
      </c>
      <c r="Z18" s="15">
        <f t="shared" si="19"/>
        <v>2316.3464647036303</v>
      </c>
      <c r="AA18" s="15">
        <f t="shared" si="19"/>
        <v>3355.9238958098963</v>
      </c>
      <c r="AB18" s="15">
        <f t="shared" si="19"/>
        <v>2777.473348208797</v>
      </c>
      <c r="AC18" s="15">
        <f t="shared" si="19"/>
        <v>3471.512234358146</v>
      </c>
      <c r="AD18" s="15">
        <f t="shared" si="19"/>
        <v>3790.5772790425253</v>
      </c>
      <c r="AE18" s="15">
        <f t="shared" si="19"/>
        <v>3946.65219784986</v>
      </c>
      <c r="AF18" s="15">
        <f t="shared" si="19"/>
        <v>4428.05499038584</v>
      </c>
      <c r="AG18" s="15">
        <f t="shared" si="19"/>
        <v>4618.144899439848</v>
      </c>
      <c r="AH18" s="15">
        <f t="shared" si="19"/>
        <v>4911.754153571384</v>
      </c>
      <c r="AI18" s="15">
        <f t="shared" si="19"/>
        <v>6143.40472292901</v>
      </c>
      <c r="AJ18" s="15">
        <f t="shared" si="19"/>
        <v>7213.878777320325</v>
      </c>
      <c r="AK18" s="15">
        <f t="shared" si="19"/>
        <v>10728.500151599841</v>
      </c>
      <c r="AL18" s="15">
        <f t="shared" si="19"/>
        <v>11590.52637930114</v>
      </c>
      <c r="AM18" s="15">
        <f t="shared" si="19"/>
        <v>13902.3714356292</v>
      </c>
      <c r="AN18" s="15">
        <f t="shared" si="19"/>
        <v>13728.617072332321</v>
      </c>
      <c r="AO18" s="15">
        <f t="shared" si="19"/>
        <v>13729.70001985456</v>
      </c>
      <c r="AP18" s="15">
        <f t="shared" si="19"/>
        <v>11399.118666635732</v>
      </c>
      <c r="AQ18" s="15">
        <f t="shared" si="19"/>
        <v>12047.856422698216</v>
      </c>
      <c r="AR18" s="15">
        <f t="shared" si="19"/>
        <v>13483.557790854362</v>
      </c>
    </row>
    <row r="19" spans="1:44" ht="12.75">
      <c r="A19">
        <v>1979</v>
      </c>
      <c r="B19" s="1">
        <v>20025</v>
      </c>
      <c r="C19" s="15">
        <f t="shared" si="0"/>
        <v>1241.55</v>
      </c>
      <c r="D19" s="11">
        <v>29038</v>
      </c>
      <c r="E19" s="5">
        <v>846.42</v>
      </c>
      <c r="F19" s="14">
        <v>-0.018381713384438777</v>
      </c>
      <c r="G19" s="3">
        <f t="shared" si="2"/>
        <v>1241.55</v>
      </c>
      <c r="L19" s="15">
        <f t="shared" si="8"/>
        <v>0</v>
      </c>
      <c r="M19" s="15">
        <f t="shared" si="10"/>
        <v>0</v>
      </c>
      <c r="N19" s="15">
        <f t="shared" si="12"/>
        <v>0</v>
      </c>
      <c r="O19" s="15">
        <f t="shared" si="14"/>
        <v>0</v>
      </c>
      <c r="P19" s="15">
        <f t="shared" si="16"/>
        <v>0</v>
      </c>
      <c r="Q19" s="15">
        <f t="shared" si="18"/>
        <v>0</v>
      </c>
      <c r="R19" s="15">
        <f aca="true" t="shared" si="20" ref="R19:R44">Q19*R$6+Q19</f>
        <v>0</v>
      </c>
      <c r="S19" s="15">
        <f>G19</f>
        <v>1241.55</v>
      </c>
      <c r="T19" s="15">
        <f aca="true" t="shared" si="21" ref="T19:AR19">S19*T$6+S19</f>
        <v>1371.9507407669953</v>
      </c>
      <c r="U19" s="15">
        <f t="shared" si="21"/>
        <v>1396.9161019352096</v>
      </c>
      <c r="V19" s="15">
        <f t="shared" si="21"/>
        <v>1186.0746792372581</v>
      </c>
      <c r="W19" s="15">
        <f t="shared" si="21"/>
        <v>1759.0458531225631</v>
      </c>
      <c r="X19" s="15">
        <f t="shared" si="21"/>
        <v>1635.9205642588784</v>
      </c>
      <c r="Y19" s="15">
        <f t="shared" si="21"/>
        <v>1976.473319982987</v>
      </c>
      <c r="Z19" s="15">
        <f t="shared" si="21"/>
        <v>2604.0690561423403</v>
      </c>
      <c r="AA19" s="15">
        <f t="shared" si="21"/>
        <v>3772.776527610406</v>
      </c>
      <c r="AB19" s="15">
        <f t="shared" si="21"/>
        <v>3122.4743407528176</v>
      </c>
      <c r="AC19" s="15">
        <f t="shared" si="21"/>
        <v>3902.722552633444</v>
      </c>
      <c r="AD19" s="15">
        <f t="shared" si="21"/>
        <v>4261.419933366414</v>
      </c>
      <c r="AE19" s="15">
        <f t="shared" si="21"/>
        <v>4436.8815375345575</v>
      </c>
      <c r="AF19" s="15">
        <f t="shared" si="21"/>
        <v>4978.0812823421</v>
      </c>
      <c r="AG19" s="15">
        <f t="shared" si="21"/>
        <v>5191.783013752038</v>
      </c>
      <c r="AH19" s="15">
        <f t="shared" si="21"/>
        <v>5521.862639115333</v>
      </c>
      <c r="AI19" s="15">
        <f t="shared" si="21"/>
        <v>6906.501415963707</v>
      </c>
      <c r="AJ19" s="15">
        <f t="shared" si="21"/>
        <v>8109.943302970157</v>
      </c>
      <c r="AK19" s="15">
        <f t="shared" si="21"/>
        <v>12061.129752959525</v>
      </c>
      <c r="AL19" s="15">
        <f t="shared" si="21"/>
        <v>13030.231681080317</v>
      </c>
      <c r="AM19" s="15">
        <f t="shared" si="21"/>
        <v>15629.24019103991</v>
      </c>
      <c r="AN19" s="15">
        <f t="shared" si="21"/>
        <v>15433.903108385908</v>
      </c>
      <c r="AO19" s="15">
        <f t="shared" si="21"/>
        <v>15435.120573119728</v>
      </c>
      <c r="AP19" s="15">
        <f t="shared" si="21"/>
        <v>12815.048456440067</v>
      </c>
      <c r="AQ19" s="15">
        <f t="shared" si="21"/>
        <v>13544.36850499752</v>
      </c>
      <c r="AR19" s="15">
        <f t="shared" si="21"/>
        <v>15158.404040547248</v>
      </c>
    </row>
    <row r="20" spans="1:44" ht="12.75">
      <c r="A20">
        <v>1980</v>
      </c>
      <c r="B20" s="1">
        <v>21610</v>
      </c>
      <c r="C20" s="15">
        <f t="shared" si="0"/>
        <v>1339.82</v>
      </c>
      <c r="D20" s="11">
        <v>29403</v>
      </c>
      <c r="E20" s="5">
        <v>935.32</v>
      </c>
      <c r="F20" s="14">
        <v>0.10503059946598627</v>
      </c>
      <c r="G20" s="3">
        <f t="shared" si="2"/>
        <v>1339.82</v>
      </c>
      <c r="L20" s="15">
        <f t="shared" si="8"/>
        <v>0</v>
      </c>
      <c r="M20" s="15">
        <f t="shared" si="10"/>
        <v>0</v>
      </c>
      <c r="N20" s="15">
        <f t="shared" si="12"/>
        <v>0</v>
      </c>
      <c r="O20" s="15">
        <f t="shared" si="14"/>
        <v>0</v>
      </c>
      <c r="P20" s="15">
        <f t="shared" si="16"/>
        <v>0</v>
      </c>
      <c r="Q20" s="15">
        <f t="shared" si="18"/>
        <v>0</v>
      </c>
      <c r="R20" s="15">
        <f t="shared" si="20"/>
        <v>0</v>
      </c>
      <c r="S20" s="15">
        <f aca="true" t="shared" si="22" ref="S20:S44">R20*S$6+R20</f>
        <v>0</v>
      </c>
      <c r="T20" s="15">
        <f>G20</f>
        <v>1339.82</v>
      </c>
      <c r="U20" s="15">
        <f aca="true" t="shared" si="23" ref="U20:AR20">T20*U$6+T20</f>
        <v>1364.2006786981995</v>
      </c>
      <c r="V20" s="15">
        <f t="shared" si="23"/>
        <v>1158.2971090108197</v>
      </c>
      <c r="W20" s="15">
        <f t="shared" si="23"/>
        <v>1717.8494423298976</v>
      </c>
      <c r="X20" s="15">
        <f t="shared" si="23"/>
        <v>1597.607716717273</v>
      </c>
      <c r="Y20" s="15">
        <f t="shared" si="23"/>
        <v>1930.1848126844286</v>
      </c>
      <c r="Z20" s="15">
        <f t="shared" si="23"/>
        <v>2543.082414788521</v>
      </c>
      <c r="AA20" s="15">
        <f t="shared" si="23"/>
        <v>3684.4190516614626</v>
      </c>
      <c r="AB20" s="15">
        <f t="shared" si="23"/>
        <v>3049.346778214942</v>
      </c>
      <c r="AC20" s="15">
        <f t="shared" si="23"/>
        <v>3811.321773510669</v>
      </c>
      <c r="AD20" s="15">
        <f t="shared" si="23"/>
        <v>4161.618551939442</v>
      </c>
      <c r="AE20" s="15">
        <f t="shared" si="23"/>
        <v>4332.970889535131</v>
      </c>
      <c r="AF20" s="15">
        <f t="shared" si="23"/>
        <v>4861.4958726425175</v>
      </c>
      <c r="AG20" s="15">
        <f t="shared" si="23"/>
        <v>5070.192763332334</v>
      </c>
      <c r="AH20" s="15">
        <f t="shared" si="23"/>
        <v>5392.542007013641</v>
      </c>
      <c r="AI20" s="15">
        <f t="shared" si="23"/>
        <v>6744.752892485993</v>
      </c>
      <c r="AJ20" s="15">
        <f t="shared" si="23"/>
        <v>7920.010473634689</v>
      </c>
      <c r="AK20" s="15">
        <f t="shared" si="23"/>
        <v>11778.661132232815</v>
      </c>
      <c r="AL20" s="15">
        <f t="shared" si="23"/>
        <v>12725.066937304877</v>
      </c>
      <c r="AM20" s="15">
        <f t="shared" si="23"/>
        <v>15263.207322627544</v>
      </c>
      <c r="AN20" s="15">
        <f t="shared" si="23"/>
        <v>15072.444985245686</v>
      </c>
      <c r="AO20" s="15">
        <f t="shared" si="23"/>
        <v>15073.633937262108</v>
      </c>
      <c r="AP20" s="15">
        <f t="shared" si="23"/>
        <v>12514.923249583026</v>
      </c>
      <c r="AQ20" s="15">
        <f t="shared" si="23"/>
        <v>13227.162806312272</v>
      </c>
      <c r="AR20" s="15">
        <f t="shared" si="23"/>
        <v>14803.398036180124</v>
      </c>
    </row>
    <row r="21" spans="1:44" ht="12.75">
      <c r="A21">
        <v>1981</v>
      </c>
      <c r="B21" s="1">
        <v>23396</v>
      </c>
      <c r="C21" s="15">
        <f t="shared" si="0"/>
        <v>1450.552</v>
      </c>
      <c r="D21" s="11">
        <v>29768</v>
      </c>
      <c r="E21" s="5">
        <v>952.34</v>
      </c>
      <c r="F21" s="14">
        <v>0.018196980712483407</v>
      </c>
      <c r="G21" s="3">
        <f t="shared" si="2"/>
        <v>1450.552</v>
      </c>
      <c r="L21" s="15">
        <f t="shared" si="8"/>
        <v>0</v>
      </c>
      <c r="M21" s="15">
        <f t="shared" si="10"/>
        <v>0</v>
      </c>
      <c r="N21" s="15">
        <f t="shared" si="12"/>
        <v>0</v>
      </c>
      <c r="O21" s="15">
        <f t="shared" si="14"/>
        <v>0</v>
      </c>
      <c r="P21" s="15">
        <f t="shared" si="16"/>
        <v>0</v>
      </c>
      <c r="Q21" s="15">
        <f t="shared" si="18"/>
        <v>0</v>
      </c>
      <c r="R21" s="15">
        <f t="shared" si="20"/>
        <v>0</v>
      </c>
      <c r="S21" s="15">
        <f t="shared" si="22"/>
        <v>0</v>
      </c>
      <c r="T21" s="15">
        <f aca="true" t="shared" si="24" ref="T21:T44">S21*T$6+S21</f>
        <v>0</v>
      </c>
      <c r="U21" s="15">
        <f>G21</f>
        <v>1450.552</v>
      </c>
      <c r="V21" s="15">
        <f aca="true" t="shared" si="25" ref="V21:AR21">U21*V$6+U21</f>
        <v>1231.6151240103322</v>
      </c>
      <c r="W21" s="15">
        <f t="shared" si="25"/>
        <v>1826.5860611126275</v>
      </c>
      <c r="X21" s="15">
        <f t="shared" si="25"/>
        <v>1698.7332618182577</v>
      </c>
      <c r="Y21" s="15">
        <f t="shared" si="25"/>
        <v>2052.3618585799186</v>
      </c>
      <c r="Z21" s="15">
        <f t="shared" si="25"/>
        <v>2704.0547190289176</v>
      </c>
      <c r="AA21" s="15">
        <f t="shared" si="25"/>
        <v>3917.6358051116194</v>
      </c>
      <c r="AB21" s="15">
        <f t="shared" si="25"/>
        <v>3242.364658588319</v>
      </c>
      <c r="AC21" s="15">
        <f t="shared" si="25"/>
        <v>4052.5712290988504</v>
      </c>
      <c r="AD21" s="15">
        <f t="shared" si="25"/>
        <v>4425.041130688619</v>
      </c>
      <c r="AE21" s="15">
        <f t="shared" si="25"/>
        <v>4607.23974698112</v>
      </c>
      <c r="AF21" s="15">
        <f t="shared" si="25"/>
        <v>5169.219361320537</v>
      </c>
      <c r="AG21" s="15">
        <f t="shared" si="25"/>
        <v>5391.12637024592</v>
      </c>
      <c r="AH21" s="15">
        <f t="shared" si="25"/>
        <v>5733.879711027574</v>
      </c>
      <c r="AI21" s="15">
        <f t="shared" si="25"/>
        <v>7171.682986580423</v>
      </c>
      <c r="AJ21" s="15">
        <f t="shared" si="25"/>
        <v>8421.332148518386</v>
      </c>
      <c r="AK21" s="15">
        <f t="shared" si="25"/>
        <v>12524.228091563939</v>
      </c>
      <c r="AL21" s="15">
        <f t="shared" si="25"/>
        <v>13530.539593086505</v>
      </c>
      <c r="AM21" s="15">
        <f t="shared" si="25"/>
        <v>16229.339461536847</v>
      </c>
      <c r="AN21" s="15">
        <f t="shared" si="25"/>
        <v>16026.502229203856</v>
      </c>
      <c r="AO21" s="15">
        <f t="shared" si="25"/>
        <v>16027.766439632904</v>
      </c>
      <c r="AP21" s="15">
        <f t="shared" si="25"/>
        <v>13307.094207614928</v>
      </c>
      <c r="AQ21" s="15">
        <f t="shared" si="25"/>
        <v>14064.417180418757</v>
      </c>
      <c r="AR21" s="15">
        <f t="shared" si="25"/>
        <v>15740.425117416049</v>
      </c>
    </row>
    <row r="22" spans="1:44" ht="12.75">
      <c r="A22">
        <v>1982</v>
      </c>
      <c r="B22" s="1">
        <v>24560</v>
      </c>
      <c r="C22" s="15">
        <f t="shared" si="0"/>
        <v>1522.72</v>
      </c>
      <c r="D22" s="11">
        <v>30133</v>
      </c>
      <c r="E22" s="5">
        <v>808.6</v>
      </c>
      <c r="F22" s="14">
        <v>-0.15093349014007604</v>
      </c>
      <c r="G22" s="3">
        <f t="shared" si="2"/>
        <v>1522.72</v>
      </c>
      <c r="L22" s="15">
        <f t="shared" si="8"/>
        <v>0</v>
      </c>
      <c r="M22" s="15">
        <f t="shared" si="10"/>
        <v>0</v>
      </c>
      <c r="N22" s="15">
        <f t="shared" si="12"/>
        <v>0</v>
      </c>
      <c r="O22" s="15">
        <f t="shared" si="14"/>
        <v>0</v>
      </c>
      <c r="P22" s="15">
        <f t="shared" si="16"/>
        <v>0</v>
      </c>
      <c r="Q22" s="15">
        <f t="shared" si="18"/>
        <v>0</v>
      </c>
      <c r="R22" s="15">
        <f t="shared" si="20"/>
        <v>0</v>
      </c>
      <c r="S22" s="15">
        <f t="shared" si="22"/>
        <v>0</v>
      </c>
      <c r="T22" s="15">
        <f t="shared" si="24"/>
        <v>0</v>
      </c>
      <c r="U22" s="15">
        <f aca="true" t="shared" si="26" ref="U22:U44">T22*U$6+T22</f>
        <v>0</v>
      </c>
      <c r="V22" s="15">
        <f>G22</f>
        <v>1522.72</v>
      </c>
      <c r="W22" s="15">
        <f aca="true" t="shared" si="27" ref="W22:AR22">V22*W$6+V22</f>
        <v>2258.318424931981</v>
      </c>
      <c r="X22" s="15">
        <f t="shared" si="27"/>
        <v>2100.246304229532</v>
      </c>
      <c r="Y22" s="15">
        <f t="shared" si="27"/>
        <v>2537.4586495176845</v>
      </c>
      <c r="Z22" s="15">
        <f t="shared" si="27"/>
        <v>3343.185806579272</v>
      </c>
      <c r="AA22" s="15">
        <f t="shared" si="27"/>
        <v>4843.609238684145</v>
      </c>
      <c r="AB22" s="15">
        <f t="shared" si="27"/>
        <v>4008.7308256245356</v>
      </c>
      <c r="AC22" s="15">
        <f t="shared" si="27"/>
        <v>5010.438035122433</v>
      </c>
      <c r="AD22" s="15">
        <f t="shared" si="27"/>
        <v>5470.945021023991</v>
      </c>
      <c r="AE22" s="15">
        <f t="shared" si="27"/>
        <v>5696.208150383378</v>
      </c>
      <c r="AF22" s="15">
        <f t="shared" si="27"/>
        <v>6391.017414790996</v>
      </c>
      <c r="AG22" s="15">
        <f t="shared" si="27"/>
        <v>6665.37442295325</v>
      </c>
      <c r="AH22" s="15">
        <f t="shared" si="27"/>
        <v>7089.141033885727</v>
      </c>
      <c r="AI22" s="15">
        <f t="shared" si="27"/>
        <v>8866.783871382635</v>
      </c>
      <c r="AJ22" s="15">
        <f t="shared" si="27"/>
        <v>10411.800439277762</v>
      </c>
      <c r="AK22" s="15">
        <f t="shared" si="27"/>
        <v>15484.457951026463</v>
      </c>
      <c r="AL22" s="15">
        <f t="shared" si="27"/>
        <v>16728.62150482315</v>
      </c>
      <c r="AM22" s="15">
        <f t="shared" si="27"/>
        <v>20065.310422953247</v>
      </c>
      <c r="AN22" s="15">
        <f t="shared" si="27"/>
        <v>19814.53052881523</v>
      </c>
      <c r="AO22" s="15">
        <f t="shared" si="27"/>
        <v>19816.093548355177</v>
      </c>
      <c r="AP22" s="15">
        <f t="shared" si="27"/>
        <v>16452.362509027946</v>
      </c>
      <c r="AQ22" s="15">
        <f t="shared" si="27"/>
        <v>17388.68653969824</v>
      </c>
      <c r="AR22" s="15">
        <f t="shared" si="27"/>
        <v>19460.836155330195</v>
      </c>
    </row>
    <row r="23" spans="1:44" ht="12.75">
      <c r="A23">
        <v>1983</v>
      </c>
      <c r="B23" s="1">
        <v>25718</v>
      </c>
      <c r="C23" s="15">
        <f t="shared" si="0"/>
        <v>1594.516</v>
      </c>
      <c r="D23" s="11">
        <v>30498</v>
      </c>
      <c r="E23" s="5">
        <v>1199.22</v>
      </c>
      <c r="F23" s="14">
        <v>0.48308186989859014</v>
      </c>
      <c r="G23" s="3">
        <f t="shared" si="2"/>
        <v>1594.516</v>
      </c>
      <c r="L23" s="15">
        <f t="shared" si="8"/>
        <v>0</v>
      </c>
      <c r="M23" s="15">
        <f t="shared" si="10"/>
        <v>0</v>
      </c>
      <c r="N23" s="15">
        <f t="shared" si="12"/>
        <v>0</v>
      </c>
      <c r="O23" s="15">
        <f t="shared" si="14"/>
        <v>0</v>
      </c>
      <c r="P23" s="15">
        <f t="shared" si="16"/>
        <v>0</v>
      </c>
      <c r="Q23" s="15">
        <f t="shared" si="18"/>
        <v>0</v>
      </c>
      <c r="R23" s="15">
        <f t="shared" si="20"/>
        <v>0</v>
      </c>
      <c r="S23" s="15">
        <f t="shared" si="22"/>
        <v>0</v>
      </c>
      <c r="T23" s="15">
        <f t="shared" si="24"/>
        <v>0</v>
      </c>
      <c r="U23" s="15">
        <f t="shared" si="26"/>
        <v>0</v>
      </c>
      <c r="V23" s="15">
        <f aca="true" t="shared" si="28" ref="V23:V44">U23*V$6+U23</f>
        <v>0</v>
      </c>
      <c r="W23" s="15">
        <f>G23</f>
        <v>1594.516</v>
      </c>
      <c r="X23" s="15">
        <f aca="true" t="shared" si="29" ref="X23:AR23">W23*X$6+W23</f>
        <v>1482.9070599889928</v>
      </c>
      <c r="Y23" s="15">
        <f t="shared" si="29"/>
        <v>1791.606697853605</v>
      </c>
      <c r="Z23" s="15">
        <f t="shared" si="29"/>
        <v>2360.501159053385</v>
      </c>
      <c r="AA23" s="15">
        <f t="shared" si="29"/>
        <v>3419.895238671804</v>
      </c>
      <c r="AB23" s="15">
        <f t="shared" si="29"/>
        <v>2830.4181423592004</v>
      </c>
      <c r="AC23" s="15">
        <f t="shared" si="29"/>
        <v>3537.686946982205</v>
      </c>
      <c r="AD23" s="15">
        <f t="shared" si="29"/>
        <v>3862.8340781507977</v>
      </c>
      <c r="AE23" s="15">
        <f t="shared" si="29"/>
        <v>4021.8841306182353</v>
      </c>
      <c r="AF23" s="15">
        <f t="shared" si="29"/>
        <v>4512.463526692351</v>
      </c>
      <c r="AG23" s="15">
        <f t="shared" si="29"/>
        <v>4706.176970464135</v>
      </c>
      <c r="AH23" s="15">
        <f t="shared" si="29"/>
        <v>5005.383067327096</v>
      </c>
      <c r="AI23" s="15">
        <f t="shared" si="29"/>
        <v>6260.5116246560265</v>
      </c>
      <c r="AJ23" s="15">
        <f t="shared" si="29"/>
        <v>7351.391285635663</v>
      </c>
      <c r="AK23" s="15">
        <f t="shared" si="29"/>
        <v>10933.009128233352</v>
      </c>
      <c r="AL23" s="15">
        <f t="shared" si="29"/>
        <v>11811.467485232068</v>
      </c>
      <c r="AM23" s="15">
        <f t="shared" si="29"/>
        <v>14167.381429095578</v>
      </c>
      <c r="AN23" s="15">
        <f t="shared" si="29"/>
        <v>13990.314922766463</v>
      </c>
      <c r="AO23" s="15">
        <f t="shared" si="29"/>
        <v>13991.418513667215</v>
      </c>
      <c r="AP23" s="15">
        <f t="shared" si="29"/>
        <v>11616.411117593101</v>
      </c>
      <c r="AQ23" s="15">
        <f t="shared" si="29"/>
        <v>12277.515252247293</v>
      </c>
      <c r="AR23" s="15">
        <f t="shared" si="29"/>
        <v>13740.584268574572</v>
      </c>
    </row>
    <row r="24" spans="1:44" ht="12.75">
      <c r="A24">
        <v>1984</v>
      </c>
      <c r="B24" s="1">
        <v>27506</v>
      </c>
      <c r="C24" s="15">
        <f t="shared" si="0"/>
        <v>1705.372</v>
      </c>
      <c r="D24" s="11">
        <v>30865</v>
      </c>
      <c r="E24" s="5">
        <v>1115.28</v>
      </c>
      <c r="F24" s="14">
        <v>-0.06999549707309756</v>
      </c>
      <c r="G24" s="3">
        <f t="shared" si="2"/>
        <v>1705.372</v>
      </c>
      <c r="L24" s="15">
        <f t="shared" si="8"/>
        <v>0</v>
      </c>
      <c r="M24" s="15">
        <f t="shared" si="10"/>
        <v>0</v>
      </c>
      <c r="N24" s="15">
        <f t="shared" si="12"/>
        <v>0</v>
      </c>
      <c r="O24" s="15">
        <f t="shared" si="14"/>
        <v>0</v>
      </c>
      <c r="P24" s="15">
        <f t="shared" si="16"/>
        <v>0</v>
      </c>
      <c r="Q24" s="15">
        <f t="shared" si="18"/>
        <v>0</v>
      </c>
      <c r="R24" s="15">
        <f t="shared" si="20"/>
        <v>0</v>
      </c>
      <c r="S24" s="15">
        <f t="shared" si="22"/>
        <v>0</v>
      </c>
      <c r="T24" s="15">
        <f t="shared" si="24"/>
        <v>0</v>
      </c>
      <c r="U24" s="15">
        <f t="shared" si="26"/>
        <v>0</v>
      </c>
      <c r="V24" s="15">
        <f t="shared" si="28"/>
        <v>0</v>
      </c>
      <c r="W24" s="15">
        <f aca="true" t="shared" si="30" ref="W24:W44">V24*W$6+V24</f>
        <v>0</v>
      </c>
      <c r="X24" s="15">
        <f>G24</f>
        <v>1705.372</v>
      </c>
      <c r="Y24" s="15">
        <f aca="true" t="shared" si="31" ref="Y24:AR24">X24*Y$6+X24</f>
        <v>2060.382595760706</v>
      </c>
      <c r="Z24" s="15">
        <f t="shared" si="31"/>
        <v>2714.6223058962773</v>
      </c>
      <c r="AA24" s="15">
        <f t="shared" si="31"/>
        <v>3932.9461301556566</v>
      </c>
      <c r="AB24" s="15">
        <f t="shared" si="31"/>
        <v>3255.0359887741197</v>
      </c>
      <c r="AC24" s="15">
        <f t="shared" si="31"/>
        <v>4068.408888817158</v>
      </c>
      <c r="AD24" s="15">
        <f t="shared" si="31"/>
        <v>4442.334422207876</v>
      </c>
      <c r="AE24" s="15">
        <f t="shared" si="31"/>
        <v>4625.245080195108</v>
      </c>
      <c r="AF24" s="15">
        <f t="shared" si="31"/>
        <v>5189.420940176458</v>
      </c>
      <c r="AG24" s="15">
        <f t="shared" si="31"/>
        <v>5412.195173265906</v>
      </c>
      <c r="AH24" s="15">
        <f t="shared" si="31"/>
        <v>5756.288011979055</v>
      </c>
      <c r="AI24" s="15">
        <f t="shared" si="31"/>
        <v>7199.71029771896</v>
      </c>
      <c r="AJ24" s="15">
        <f t="shared" si="31"/>
        <v>8454.243153755111</v>
      </c>
      <c r="AK24" s="15">
        <f t="shared" si="31"/>
        <v>12573.173428125674</v>
      </c>
      <c r="AL24" s="15">
        <f t="shared" si="31"/>
        <v>13583.417647478662</v>
      </c>
      <c r="AM24" s="15">
        <f t="shared" si="31"/>
        <v>16292.764566566242</v>
      </c>
      <c r="AN24" s="15">
        <f t="shared" si="31"/>
        <v>16089.134635750663</v>
      </c>
      <c r="AO24" s="15">
        <f t="shared" si="31"/>
        <v>16090.40378678</v>
      </c>
      <c r="AP24" s="15">
        <f t="shared" si="31"/>
        <v>13359.099025787245</v>
      </c>
      <c r="AQ24" s="15">
        <f t="shared" si="31"/>
        <v>14119.381656265688</v>
      </c>
      <c r="AR24" s="15">
        <f t="shared" si="31"/>
        <v>15801.93951969012</v>
      </c>
    </row>
    <row r="25" spans="1:44" ht="12.75">
      <c r="A25">
        <v>1985</v>
      </c>
      <c r="B25" s="1">
        <v>29022</v>
      </c>
      <c r="C25" s="15">
        <f t="shared" si="0"/>
        <v>1799.364</v>
      </c>
      <c r="D25" s="11">
        <v>31229</v>
      </c>
      <c r="E25" s="5">
        <v>1347.45</v>
      </c>
      <c r="F25" s="14">
        <v>0.20817193888530242</v>
      </c>
      <c r="G25" s="3">
        <f t="shared" si="2"/>
        <v>1799.364</v>
      </c>
      <c r="L25" s="15">
        <f t="shared" si="8"/>
        <v>0</v>
      </c>
      <c r="M25" s="15">
        <f t="shared" si="10"/>
        <v>0</v>
      </c>
      <c r="N25" s="15">
        <f t="shared" si="12"/>
        <v>0</v>
      </c>
      <c r="O25" s="15">
        <f t="shared" si="14"/>
        <v>0</v>
      </c>
      <c r="P25" s="15">
        <f t="shared" si="16"/>
        <v>0</v>
      </c>
      <c r="Q25" s="15">
        <f t="shared" si="18"/>
        <v>0</v>
      </c>
      <c r="R25" s="15">
        <f t="shared" si="20"/>
        <v>0</v>
      </c>
      <c r="S25" s="15">
        <f t="shared" si="22"/>
        <v>0</v>
      </c>
      <c r="T25" s="15">
        <f t="shared" si="24"/>
        <v>0</v>
      </c>
      <c r="U25" s="15">
        <f t="shared" si="26"/>
        <v>0</v>
      </c>
      <c r="V25" s="15">
        <f t="shared" si="28"/>
        <v>0</v>
      </c>
      <c r="W25" s="15">
        <f t="shared" si="30"/>
        <v>0</v>
      </c>
      <c r="X25" s="15">
        <f aca="true" t="shared" si="32" ref="X25:X44">W25*X$6+W25</f>
        <v>0</v>
      </c>
      <c r="Y25" s="15">
        <f>G25</f>
        <v>1799.364</v>
      </c>
      <c r="Z25" s="15">
        <f aca="true" t="shared" si="33" ref="Z25:AR25">Y25*Z$6+Y25</f>
        <v>2370.7216615384614</v>
      </c>
      <c r="AA25" s="15">
        <f t="shared" si="33"/>
        <v>3434.7027076923077</v>
      </c>
      <c r="AB25" s="15">
        <f t="shared" si="33"/>
        <v>2842.6732923076925</v>
      </c>
      <c r="AC25" s="15">
        <f t="shared" si="33"/>
        <v>3553.0044307692306</v>
      </c>
      <c r="AD25" s="15">
        <f t="shared" si="33"/>
        <v>3879.5593846153843</v>
      </c>
      <c r="AE25" s="15">
        <f t="shared" si="33"/>
        <v>4039.2980923076925</v>
      </c>
      <c r="AF25" s="15">
        <f t="shared" si="33"/>
        <v>4532.0016000000005</v>
      </c>
      <c r="AG25" s="15">
        <f t="shared" si="33"/>
        <v>4726.553784615385</v>
      </c>
      <c r="AH25" s="15">
        <f t="shared" si="33"/>
        <v>5027.055384615385</v>
      </c>
      <c r="AI25" s="15">
        <f t="shared" si="33"/>
        <v>6287.618400000001</v>
      </c>
      <c r="AJ25" s="15">
        <f t="shared" si="33"/>
        <v>7383.221353846155</v>
      </c>
      <c r="AK25" s="15">
        <f t="shared" si="33"/>
        <v>10980.346892307694</v>
      </c>
      <c r="AL25" s="15">
        <f t="shared" si="33"/>
        <v>11862.608800000002</v>
      </c>
      <c r="AM25" s="15">
        <f t="shared" si="33"/>
        <v>14228.723384615385</v>
      </c>
      <c r="AN25" s="15">
        <f t="shared" si="33"/>
        <v>14050.890215384616</v>
      </c>
      <c r="AO25" s="15">
        <f t="shared" si="33"/>
        <v>14051.998584615385</v>
      </c>
      <c r="AP25" s="15">
        <f t="shared" si="33"/>
        <v>11666.707876923077</v>
      </c>
      <c r="AQ25" s="15">
        <f t="shared" si="33"/>
        <v>12330.674461538461</v>
      </c>
      <c r="AR25" s="15">
        <f t="shared" si="33"/>
        <v>13800.078276923077</v>
      </c>
    </row>
    <row r="26" spans="1:44" ht="12.75">
      <c r="A26">
        <v>1986</v>
      </c>
      <c r="B26" s="1">
        <v>30555</v>
      </c>
      <c r="C26" s="15">
        <f t="shared" si="0"/>
        <v>1894.41</v>
      </c>
      <c r="D26" s="11">
        <v>31594</v>
      </c>
      <c r="E26" s="5">
        <v>1775.31</v>
      </c>
      <c r="F26" s="14">
        <v>0.31753311811198925</v>
      </c>
      <c r="G26" s="3">
        <f t="shared" si="2"/>
        <v>1894.41</v>
      </c>
      <c r="L26" s="15">
        <f t="shared" si="8"/>
        <v>0</v>
      </c>
      <c r="M26" s="15">
        <f t="shared" si="10"/>
        <v>0</v>
      </c>
      <c r="N26" s="15">
        <f t="shared" si="12"/>
        <v>0</v>
      </c>
      <c r="O26" s="15">
        <f t="shared" si="14"/>
        <v>0</v>
      </c>
      <c r="P26" s="15">
        <f t="shared" si="16"/>
        <v>0</v>
      </c>
      <c r="Q26" s="15">
        <f t="shared" si="18"/>
        <v>0</v>
      </c>
      <c r="R26" s="15">
        <f t="shared" si="20"/>
        <v>0</v>
      </c>
      <c r="S26" s="15">
        <f t="shared" si="22"/>
        <v>0</v>
      </c>
      <c r="T26" s="15">
        <f t="shared" si="24"/>
        <v>0</v>
      </c>
      <c r="U26" s="15">
        <f t="shared" si="26"/>
        <v>0</v>
      </c>
      <c r="V26" s="15">
        <f t="shared" si="28"/>
        <v>0</v>
      </c>
      <c r="W26" s="15">
        <f t="shared" si="30"/>
        <v>0</v>
      </c>
      <c r="X26" s="15">
        <f t="shared" si="32"/>
        <v>0</v>
      </c>
      <c r="Y26" s="15">
        <f aca="true" t="shared" si="34" ref="Y26:Y44">X26*Y$6+X26</f>
        <v>0</v>
      </c>
      <c r="Z26" s="15">
        <f>G26</f>
        <v>1894.41</v>
      </c>
      <c r="AA26" s="15">
        <f aca="true" t="shared" si="35" ref="AA26:AR26">Z26*AA$6+Z26</f>
        <v>2744.6221384997552</v>
      </c>
      <c r="AB26" s="15">
        <f t="shared" si="35"/>
        <v>2271.539843351302</v>
      </c>
      <c r="AC26" s="15">
        <f t="shared" si="35"/>
        <v>2839.155364753198</v>
      </c>
      <c r="AD26" s="15">
        <f t="shared" si="35"/>
        <v>3100.1007891579497</v>
      </c>
      <c r="AE26" s="15">
        <f t="shared" si="35"/>
        <v>3227.74572114166</v>
      </c>
      <c r="AF26" s="15">
        <f t="shared" si="35"/>
        <v>3621.4580945299695</v>
      </c>
      <c r="AG26" s="15">
        <f t="shared" si="35"/>
        <v>3776.9219813441027</v>
      </c>
      <c r="AH26" s="15">
        <f t="shared" si="35"/>
        <v>4017.048540818223</v>
      </c>
      <c r="AI26" s="15">
        <f t="shared" si="35"/>
        <v>5024.346538182064</v>
      </c>
      <c r="AJ26" s="15">
        <f t="shared" si="35"/>
        <v>5899.827293881069</v>
      </c>
      <c r="AK26" s="15">
        <f t="shared" si="35"/>
        <v>8774.239208983221</v>
      </c>
      <c r="AL26" s="15">
        <f t="shared" si="35"/>
        <v>9479.242165537287</v>
      </c>
      <c r="AM26" s="15">
        <f t="shared" si="35"/>
        <v>11369.970715818645</v>
      </c>
      <c r="AN26" s="15">
        <f t="shared" si="35"/>
        <v>11227.866756679114</v>
      </c>
      <c r="AO26" s="15">
        <f t="shared" si="35"/>
        <v>11228.752438785337</v>
      </c>
      <c r="AP26" s="15">
        <f t="shared" si="35"/>
        <v>9322.700520979433</v>
      </c>
      <c r="AQ26" s="15">
        <f t="shared" si="35"/>
        <v>9853.266786082428</v>
      </c>
      <c r="AR26" s="15">
        <f t="shared" si="35"/>
        <v>11027.446499822563</v>
      </c>
    </row>
    <row r="27" spans="1:44" ht="12.75">
      <c r="A27">
        <v>1987</v>
      </c>
      <c r="B27" s="1">
        <v>32000</v>
      </c>
      <c r="C27" s="15">
        <f t="shared" si="0"/>
        <v>1984</v>
      </c>
      <c r="D27" s="11">
        <v>31959</v>
      </c>
      <c r="E27" s="5">
        <v>2572.07</v>
      </c>
      <c r="F27" s="14">
        <v>0.4488004911818219</v>
      </c>
      <c r="G27" s="3">
        <f t="shared" si="2"/>
        <v>1984</v>
      </c>
      <c r="L27" s="15">
        <f t="shared" si="8"/>
        <v>0</v>
      </c>
      <c r="M27" s="15">
        <f t="shared" si="10"/>
        <v>0</v>
      </c>
      <c r="N27" s="15">
        <f t="shared" si="12"/>
        <v>0</v>
      </c>
      <c r="O27" s="15">
        <f t="shared" si="14"/>
        <v>0</v>
      </c>
      <c r="P27" s="15">
        <f t="shared" si="16"/>
        <v>0</v>
      </c>
      <c r="Q27" s="15">
        <f t="shared" si="18"/>
        <v>0</v>
      </c>
      <c r="R27" s="15">
        <f t="shared" si="20"/>
        <v>0</v>
      </c>
      <c r="S27" s="15">
        <f t="shared" si="22"/>
        <v>0</v>
      </c>
      <c r="T27" s="15">
        <f t="shared" si="24"/>
        <v>0</v>
      </c>
      <c r="U27" s="15">
        <f t="shared" si="26"/>
        <v>0</v>
      </c>
      <c r="V27" s="15">
        <f t="shared" si="28"/>
        <v>0</v>
      </c>
      <c r="W27" s="15">
        <f t="shared" si="30"/>
        <v>0</v>
      </c>
      <c r="X27" s="15">
        <f t="shared" si="32"/>
        <v>0</v>
      </c>
      <c r="Y27" s="15">
        <f t="shared" si="34"/>
        <v>0</v>
      </c>
      <c r="Z27" s="15">
        <f aca="true" t="shared" si="36" ref="Z27:Z44">Y27*Z$6+Y27</f>
        <v>0</v>
      </c>
      <c r="AA27" s="15">
        <f>G27</f>
        <v>1984</v>
      </c>
      <c r="AB27" s="15">
        <f aca="true" t="shared" si="37" ref="AB27:AR27">AA27*AB$6+AA27</f>
        <v>1642.023864047246</v>
      </c>
      <c r="AC27" s="15">
        <f t="shared" si="37"/>
        <v>2052.3350608653727</v>
      </c>
      <c r="AD27" s="15">
        <f t="shared" si="37"/>
        <v>2240.9642039291307</v>
      </c>
      <c r="AE27" s="15">
        <f t="shared" si="37"/>
        <v>2333.234663131252</v>
      </c>
      <c r="AF27" s="15">
        <f t="shared" si="37"/>
        <v>2617.8368084849944</v>
      </c>
      <c r="AG27" s="15">
        <f t="shared" si="37"/>
        <v>2730.2167048330716</v>
      </c>
      <c r="AH27" s="15">
        <f t="shared" si="37"/>
        <v>2903.7965529709527</v>
      </c>
      <c r="AI27" s="15">
        <f t="shared" si="37"/>
        <v>3631.9402193563933</v>
      </c>
      <c r="AJ27" s="15">
        <f t="shared" si="37"/>
        <v>4264.79739664939</v>
      </c>
      <c r="AK27" s="15">
        <f t="shared" si="37"/>
        <v>6342.618295769554</v>
      </c>
      <c r="AL27" s="15">
        <f t="shared" si="37"/>
        <v>6852.2424972881745</v>
      </c>
      <c r="AM27" s="15">
        <f t="shared" si="37"/>
        <v>8218.989996384233</v>
      </c>
      <c r="AN27" s="15">
        <f t="shared" si="37"/>
        <v>8116.267566590332</v>
      </c>
      <c r="AO27" s="15">
        <f t="shared" si="37"/>
        <v>8116.907797999274</v>
      </c>
      <c r="AP27" s="15">
        <f t="shared" si="37"/>
        <v>6739.083524165359</v>
      </c>
      <c r="AQ27" s="15">
        <f t="shared" si="37"/>
        <v>7122.6129926479425</v>
      </c>
      <c r="AR27" s="15">
        <f t="shared" si="37"/>
        <v>7971.390141014823</v>
      </c>
    </row>
    <row r="28" spans="1:44" ht="12.75">
      <c r="A28">
        <v>1988</v>
      </c>
      <c r="B28" s="1">
        <v>33506</v>
      </c>
      <c r="C28" s="15">
        <f t="shared" si="0"/>
        <v>2077.372</v>
      </c>
      <c r="D28" s="11">
        <v>32325</v>
      </c>
      <c r="E28" s="5">
        <v>2128.73</v>
      </c>
      <c r="F28" s="14">
        <v>-0.1723670040084446</v>
      </c>
      <c r="G28" s="3">
        <f t="shared" si="2"/>
        <v>2077.372</v>
      </c>
      <c r="L28" s="15">
        <f t="shared" si="8"/>
        <v>0</v>
      </c>
      <c r="M28" s="15">
        <f t="shared" si="10"/>
        <v>0</v>
      </c>
      <c r="N28" s="15">
        <f t="shared" si="12"/>
        <v>0</v>
      </c>
      <c r="O28" s="15">
        <f t="shared" si="14"/>
        <v>0</v>
      </c>
      <c r="P28" s="15">
        <f t="shared" si="16"/>
        <v>0</v>
      </c>
      <c r="Q28" s="15">
        <f t="shared" si="18"/>
        <v>0</v>
      </c>
      <c r="R28" s="15">
        <f t="shared" si="20"/>
        <v>0</v>
      </c>
      <c r="S28" s="15">
        <f t="shared" si="22"/>
        <v>0</v>
      </c>
      <c r="T28" s="15">
        <f t="shared" si="24"/>
        <v>0</v>
      </c>
      <c r="U28" s="15">
        <f t="shared" si="26"/>
        <v>0</v>
      </c>
      <c r="V28" s="15">
        <f t="shared" si="28"/>
        <v>0</v>
      </c>
      <c r="W28" s="15">
        <f t="shared" si="30"/>
        <v>0</v>
      </c>
      <c r="X28" s="15">
        <f t="shared" si="32"/>
        <v>0</v>
      </c>
      <c r="Y28" s="15">
        <f t="shared" si="34"/>
        <v>0</v>
      </c>
      <c r="Z28" s="15">
        <f t="shared" si="36"/>
        <v>0</v>
      </c>
      <c r="AA28" s="15">
        <f aca="true" t="shared" si="38" ref="AA28:AA44">Z28*AA$6+Z28</f>
        <v>0</v>
      </c>
      <c r="AB28" s="15">
        <f>G28</f>
        <v>2077.372</v>
      </c>
      <c r="AC28" s="15">
        <f aca="true" t="shared" si="39" ref="AC28:AR28">AB28*AC$6+AB28</f>
        <v>2596.4685918458417</v>
      </c>
      <c r="AD28" s="15">
        <f t="shared" si="39"/>
        <v>2835.1087899357826</v>
      </c>
      <c r="AE28" s="15">
        <f t="shared" si="39"/>
        <v>2951.8428232044453</v>
      </c>
      <c r="AF28" s="15">
        <f t="shared" si="39"/>
        <v>3311.9012491767385</v>
      </c>
      <c r="AG28" s="15">
        <f t="shared" si="39"/>
        <v>3454.0763144410034</v>
      </c>
      <c r="AH28" s="15">
        <f t="shared" si="39"/>
        <v>3673.677213174051</v>
      </c>
      <c r="AI28" s="15">
        <f t="shared" si="39"/>
        <v>4594.872877650053</v>
      </c>
      <c r="AJ28" s="15">
        <f t="shared" si="39"/>
        <v>5395.51884199499</v>
      </c>
      <c r="AK28" s="15">
        <f t="shared" si="39"/>
        <v>8024.230306765064</v>
      </c>
      <c r="AL28" s="15">
        <f t="shared" si="39"/>
        <v>8668.970660384357</v>
      </c>
      <c r="AM28" s="15">
        <f t="shared" si="39"/>
        <v>10398.082549595292</v>
      </c>
      <c r="AN28" s="15">
        <f t="shared" si="39"/>
        <v>10268.125425281734</v>
      </c>
      <c r="AO28" s="15">
        <f t="shared" si="39"/>
        <v>10268.935400600352</v>
      </c>
      <c r="AP28" s="15">
        <f t="shared" si="39"/>
        <v>8525.809962503461</v>
      </c>
      <c r="AQ28" s="15">
        <f t="shared" si="39"/>
        <v>9011.024213310278</v>
      </c>
      <c r="AR28" s="15">
        <f t="shared" si="39"/>
        <v>10084.836793543564</v>
      </c>
    </row>
    <row r="29" spans="1:44" ht="12.75">
      <c r="A29">
        <v>1989</v>
      </c>
      <c r="B29" s="1">
        <v>35350</v>
      </c>
      <c r="C29" s="15">
        <f t="shared" si="0"/>
        <v>2191.7</v>
      </c>
      <c r="D29" s="11">
        <v>32692</v>
      </c>
      <c r="E29" s="5">
        <v>2660.66</v>
      </c>
      <c r="F29" s="14">
        <v>0.24988138467536974</v>
      </c>
      <c r="G29" s="3">
        <f t="shared" si="2"/>
        <v>2191.7</v>
      </c>
      <c r="L29" s="15">
        <f t="shared" si="8"/>
        <v>0</v>
      </c>
      <c r="M29" s="15">
        <f t="shared" si="10"/>
        <v>0</v>
      </c>
      <c r="N29" s="15">
        <f t="shared" si="12"/>
        <v>0</v>
      </c>
      <c r="O29" s="15">
        <f t="shared" si="14"/>
        <v>0</v>
      </c>
      <c r="P29" s="15">
        <f t="shared" si="16"/>
        <v>0</v>
      </c>
      <c r="Q29" s="15">
        <f t="shared" si="18"/>
        <v>0</v>
      </c>
      <c r="R29" s="15">
        <f t="shared" si="20"/>
        <v>0</v>
      </c>
      <c r="S29" s="15">
        <f t="shared" si="22"/>
        <v>0</v>
      </c>
      <c r="T29" s="15">
        <f t="shared" si="24"/>
        <v>0</v>
      </c>
      <c r="U29" s="15">
        <f t="shared" si="26"/>
        <v>0</v>
      </c>
      <c r="V29" s="15">
        <f t="shared" si="28"/>
        <v>0</v>
      </c>
      <c r="W29" s="15">
        <f t="shared" si="30"/>
        <v>0</v>
      </c>
      <c r="X29" s="15">
        <f t="shared" si="32"/>
        <v>0</v>
      </c>
      <c r="Y29" s="15">
        <f t="shared" si="34"/>
        <v>0</v>
      </c>
      <c r="Z29" s="15">
        <f t="shared" si="36"/>
        <v>0</v>
      </c>
      <c r="AA29" s="15">
        <f t="shared" si="38"/>
        <v>0</v>
      </c>
      <c r="AB29" s="15">
        <f aca="true" t="shared" si="40" ref="AB29:AB44">AA29*AB$6+AA29</f>
        <v>0</v>
      </c>
      <c r="AC29" s="15">
        <f>G29</f>
        <v>2191.7</v>
      </c>
      <c r="AD29" s="15">
        <f aca="true" t="shared" si="41" ref="AD29:AR29">AC29*AD$6+AC29</f>
        <v>2393.138108589598</v>
      </c>
      <c r="AE29" s="15">
        <f t="shared" si="41"/>
        <v>2491.6742439845752</v>
      </c>
      <c r="AF29" s="15">
        <f t="shared" si="41"/>
        <v>2795.6024542782616</v>
      </c>
      <c r="AG29" s="15">
        <f t="shared" si="41"/>
        <v>2915.613569189599</v>
      </c>
      <c r="AH29" s="15">
        <f t="shared" si="41"/>
        <v>3100.980452218622</v>
      </c>
      <c r="AI29" s="15">
        <f t="shared" si="41"/>
        <v>3878.569114054407</v>
      </c>
      <c r="AJ29" s="15">
        <f t="shared" si="41"/>
        <v>4554.400805439251</v>
      </c>
      <c r="AK29" s="15">
        <f t="shared" si="41"/>
        <v>6773.317273533634</v>
      </c>
      <c r="AL29" s="15">
        <f t="shared" si="41"/>
        <v>7317.547786263558</v>
      </c>
      <c r="AM29" s="15">
        <f t="shared" si="41"/>
        <v>8777.105024693119</v>
      </c>
      <c r="AN29" s="15">
        <f t="shared" si="41"/>
        <v>8667.407171904713</v>
      </c>
      <c r="AO29" s="15">
        <f t="shared" si="41"/>
        <v>8668.090878578998</v>
      </c>
      <c r="AP29" s="15">
        <f t="shared" si="41"/>
        <v>7196.704690941345</v>
      </c>
      <c r="AQ29" s="15">
        <f t="shared" si="41"/>
        <v>7606.277938556597</v>
      </c>
      <c r="AR29" s="15">
        <f t="shared" si="41"/>
        <v>8512.691765201114</v>
      </c>
    </row>
    <row r="30" spans="1:44" ht="12.75">
      <c r="A30">
        <v>1990</v>
      </c>
      <c r="B30" s="1">
        <v>36200</v>
      </c>
      <c r="C30" s="15">
        <f t="shared" si="0"/>
        <v>2244.4</v>
      </c>
      <c r="D30" s="11">
        <v>33056</v>
      </c>
      <c r="E30" s="5">
        <v>2905.2</v>
      </c>
      <c r="F30" s="14">
        <v>0.09190952620778302</v>
      </c>
      <c r="G30" s="3">
        <f t="shared" si="2"/>
        <v>2244.4</v>
      </c>
      <c r="L30" s="15">
        <f t="shared" si="8"/>
        <v>0</v>
      </c>
      <c r="M30" s="15">
        <f t="shared" si="10"/>
        <v>0</v>
      </c>
      <c r="N30" s="15">
        <f t="shared" si="12"/>
        <v>0</v>
      </c>
      <c r="O30" s="15">
        <f t="shared" si="14"/>
        <v>0</v>
      </c>
      <c r="P30" s="15">
        <f t="shared" si="16"/>
        <v>0</v>
      </c>
      <c r="Q30" s="15">
        <f t="shared" si="18"/>
        <v>0</v>
      </c>
      <c r="R30" s="15">
        <f t="shared" si="20"/>
        <v>0</v>
      </c>
      <c r="S30" s="15">
        <f t="shared" si="22"/>
        <v>0</v>
      </c>
      <c r="T30" s="15">
        <f t="shared" si="24"/>
        <v>0</v>
      </c>
      <c r="U30" s="15">
        <f t="shared" si="26"/>
        <v>0</v>
      </c>
      <c r="V30" s="15">
        <f t="shared" si="28"/>
        <v>0</v>
      </c>
      <c r="W30" s="15">
        <f t="shared" si="30"/>
        <v>0</v>
      </c>
      <c r="X30" s="15">
        <f t="shared" si="32"/>
        <v>0</v>
      </c>
      <c r="Y30" s="15">
        <f t="shared" si="34"/>
        <v>0</v>
      </c>
      <c r="Z30" s="15">
        <f t="shared" si="36"/>
        <v>0</v>
      </c>
      <c r="AA30" s="15">
        <f t="shared" si="38"/>
        <v>0</v>
      </c>
      <c r="AB30" s="15">
        <f t="shared" si="40"/>
        <v>0</v>
      </c>
      <c r="AC30" s="15">
        <f aca="true" t="shared" si="42" ref="AC30:AC44">AB30*AC$6+AB30</f>
        <v>0</v>
      </c>
      <c r="AD30" s="15">
        <f>G30</f>
        <v>2244.4</v>
      </c>
      <c r="AE30" s="15">
        <f aca="true" t="shared" si="43" ref="AE30:AR30">AD30*AE$6+AD30</f>
        <v>2336.8119262012947</v>
      </c>
      <c r="AF30" s="15">
        <f t="shared" si="43"/>
        <v>2621.8504171829827</v>
      </c>
      <c r="AG30" s="15">
        <f t="shared" si="43"/>
        <v>2734.402611868374</v>
      </c>
      <c r="AH30" s="15">
        <f t="shared" si="43"/>
        <v>2908.248588737437</v>
      </c>
      <c r="AI30" s="15">
        <f t="shared" si="43"/>
        <v>3637.5086286658416</v>
      </c>
      <c r="AJ30" s="15">
        <f t="shared" si="43"/>
        <v>4271.336088393227</v>
      </c>
      <c r="AK30" s="15">
        <f t="shared" si="43"/>
        <v>6352.342655927305</v>
      </c>
      <c r="AL30" s="15">
        <f t="shared" si="43"/>
        <v>6862.74820184497</v>
      </c>
      <c r="AM30" s="15">
        <f t="shared" si="43"/>
        <v>8231.591167561615</v>
      </c>
      <c r="AN30" s="15">
        <f t="shared" si="43"/>
        <v>8128.711246041582</v>
      </c>
      <c r="AO30" s="15">
        <f t="shared" si="43"/>
        <v>8129.352459038966</v>
      </c>
      <c r="AP30" s="15">
        <f t="shared" si="43"/>
        <v>6749.415735921797</v>
      </c>
      <c r="AQ30" s="15">
        <f t="shared" si="43"/>
        <v>7133.533223186012</v>
      </c>
      <c r="AR30" s="15">
        <f t="shared" si="43"/>
        <v>7983.611697645602</v>
      </c>
    </row>
    <row r="31" spans="1:44" ht="12.75">
      <c r="A31">
        <v>1991</v>
      </c>
      <c r="B31" s="1">
        <v>37070</v>
      </c>
      <c r="C31" s="15">
        <f t="shared" si="0"/>
        <v>2298.34</v>
      </c>
      <c r="D31" s="11">
        <v>33420</v>
      </c>
      <c r="E31" s="5">
        <v>3024.82</v>
      </c>
      <c r="F31" s="14">
        <v>0.04117444582128609</v>
      </c>
      <c r="G31" s="3">
        <f t="shared" si="2"/>
        <v>2298.34</v>
      </c>
      <c r="L31" s="15">
        <f t="shared" si="8"/>
        <v>0</v>
      </c>
      <c r="M31" s="15">
        <f t="shared" si="10"/>
        <v>0</v>
      </c>
      <c r="N31" s="15">
        <f t="shared" si="12"/>
        <v>0</v>
      </c>
      <c r="O31" s="15">
        <f t="shared" si="14"/>
        <v>0</v>
      </c>
      <c r="P31" s="15">
        <f t="shared" si="16"/>
        <v>0</v>
      </c>
      <c r="Q31" s="15">
        <f t="shared" si="18"/>
        <v>0</v>
      </c>
      <c r="R31" s="15">
        <f t="shared" si="20"/>
        <v>0</v>
      </c>
      <c r="S31" s="15">
        <f t="shared" si="22"/>
        <v>0</v>
      </c>
      <c r="T31" s="15">
        <f t="shared" si="24"/>
        <v>0</v>
      </c>
      <c r="U31" s="15">
        <f t="shared" si="26"/>
        <v>0</v>
      </c>
      <c r="V31" s="15">
        <f t="shared" si="28"/>
        <v>0</v>
      </c>
      <c r="W31" s="15">
        <f t="shared" si="30"/>
        <v>0</v>
      </c>
      <c r="X31" s="15">
        <f t="shared" si="32"/>
        <v>0</v>
      </c>
      <c r="Y31" s="15">
        <f t="shared" si="34"/>
        <v>0</v>
      </c>
      <c r="Z31" s="15">
        <f t="shared" si="36"/>
        <v>0</v>
      </c>
      <c r="AA31" s="15">
        <f t="shared" si="38"/>
        <v>0</v>
      </c>
      <c r="AB31" s="15">
        <f t="shared" si="40"/>
        <v>0</v>
      </c>
      <c r="AC31" s="15">
        <f t="shared" si="42"/>
        <v>0</v>
      </c>
      <c r="AD31" s="15">
        <f aca="true" t="shared" si="44" ref="AD31:AD44">AC31*AD$6+AC31</f>
        <v>0</v>
      </c>
      <c r="AE31" s="15">
        <f>G31</f>
        <v>2298.34</v>
      </c>
      <c r="AF31" s="15">
        <f aca="true" t="shared" si="45" ref="AF31:AR31">AE31*AF$6+AE31</f>
        <v>2578.685781368809</v>
      </c>
      <c r="AG31" s="15">
        <f t="shared" si="45"/>
        <v>2689.3849815195613</v>
      </c>
      <c r="AH31" s="15">
        <f t="shared" si="45"/>
        <v>2860.3688583122303</v>
      </c>
      <c r="AI31" s="15">
        <f t="shared" si="45"/>
        <v>3577.6227807935684</v>
      </c>
      <c r="AJ31" s="15">
        <f t="shared" si="45"/>
        <v>4201.015270131777</v>
      </c>
      <c r="AK31" s="15">
        <f t="shared" si="45"/>
        <v>6247.761343617141</v>
      </c>
      <c r="AL31" s="15">
        <f t="shared" si="45"/>
        <v>6749.763866478006</v>
      </c>
      <c r="AM31" s="15">
        <f t="shared" si="45"/>
        <v>8096.070989678725</v>
      </c>
      <c r="AN31" s="15">
        <f t="shared" si="45"/>
        <v>7994.884823956467</v>
      </c>
      <c r="AO31" s="15">
        <f t="shared" si="45"/>
        <v>7995.515480392221</v>
      </c>
      <c r="AP31" s="15">
        <f t="shared" si="45"/>
        <v>6638.297241025913</v>
      </c>
      <c r="AQ31" s="15">
        <f t="shared" si="45"/>
        <v>7016.090839124311</v>
      </c>
      <c r="AR31" s="15">
        <f t="shared" si="45"/>
        <v>7852.174110988422</v>
      </c>
    </row>
    <row r="32" spans="1:44" ht="12.75">
      <c r="A32">
        <v>1992</v>
      </c>
      <c r="B32" s="1">
        <v>37900</v>
      </c>
      <c r="C32" s="15">
        <f t="shared" si="0"/>
        <v>2349.8</v>
      </c>
      <c r="D32" s="11">
        <v>33786</v>
      </c>
      <c r="E32" s="5">
        <v>3393.78</v>
      </c>
      <c r="F32" s="14">
        <v>0.1219775060995365</v>
      </c>
      <c r="G32" s="3">
        <f t="shared" si="2"/>
        <v>2349.8</v>
      </c>
      <c r="L32" s="15">
        <f t="shared" si="8"/>
        <v>0</v>
      </c>
      <c r="M32" s="15">
        <f t="shared" si="10"/>
        <v>0</v>
      </c>
      <c r="N32" s="15">
        <f t="shared" si="12"/>
        <v>0</v>
      </c>
      <c r="O32" s="15">
        <f t="shared" si="14"/>
        <v>0</v>
      </c>
      <c r="P32" s="15">
        <f t="shared" si="16"/>
        <v>0</v>
      </c>
      <c r="Q32" s="15">
        <f t="shared" si="18"/>
        <v>0</v>
      </c>
      <c r="R32" s="15">
        <f t="shared" si="20"/>
        <v>0</v>
      </c>
      <c r="S32" s="15">
        <f t="shared" si="22"/>
        <v>0</v>
      </c>
      <c r="T32" s="15">
        <f t="shared" si="24"/>
        <v>0</v>
      </c>
      <c r="U32" s="15">
        <f t="shared" si="26"/>
        <v>0</v>
      </c>
      <c r="V32" s="15">
        <f t="shared" si="28"/>
        <v>0</v>
      </c>
      <c r="W32" s="15">
        <f t="shared" si="30"/>
        <v>0</v>
      </c>
      <c r="X32" s="15">
        <f t="shared" si="32"/>
        <v>0</v>
      </c>
      <c r="Y32" s="15">
        <f t="shared" si="34"/>
        <v>0</v>
      </c>
      <c r="Z32" s="15">
        <f t="shared" si="36"/>
        <v>0</v>
      </c>
      <c r="AA32" s="15">
        <f t="shared" si="38"/>
        <v>0</v>
      </c>
      <c r="AB32" s="15">
        <f t="shared" si="40"/>
        <v>0</v>
      </c>
      <c r="AC32" s="15">
        <f t="shared" si="42"/>
        <v>0</v>
      </c>
      <c r="AD32" s="15">
        <f t="shared" si="44"/>
        <v>0</v>
      </c>
      <c r="AE32" s="15">
        <f aca="true" t="shared" si="46" ref="AE32:AE44">AD32*AE$6+AD32</f>
        <v>0</v>
      </c>
      <c r="AF32" s="15">
        <f>G32</f>
        <v>2349.8</v>
      </c>
      <c r="AG32" s="15">
        <f aca="true" t="shared" si="47" ref="AG32:AR32">AF32*AG$6+AF32</f>
        <v>2450.6734691111387</v>
      </c>
      <c r="AH32" s="15">
        <f t="shared" si="47"/>
        <v>2606.480708826147</v>
      </c>
      <c r="AI32" s="15">
        <f t="shared" si="47"/>
        <v>3260.0707193748567</v>
      </c>
      <c r="AJ32" s="15">
        <f t="shared" si="47"/>
        <v>3828.1304969679827</v>
      </c>
      <c r="AK32" s="15">
        <f t="shared" si="47"/>
        <v>5693.206094089776</v>
      </c>
      <c r="AL32" s="15">
        <f t="shared" si="47"/>
        <v>6150.650555427872</v>
      </c>
      <c r="AM32" s="15">
        <f t="shared" si="47"/>
        <v>7377.458606627419</v>
      </c>
      <c r="AN32" s="15">
        <f t="shared" si="47"/>
        <v>7285.253788990448</v>
      </c>
      <c r="AO32" s="15">
        <f t="shared" si="47"/>
        <v>7285.828467961978</v>
      </c>
      <c r="AP32" s="15">
        <f t="shared" si="47"/>
        <v>6049.077778170655</v>
      </c>
      <c r="AQ32" s="15">
        <f t="shared" si="47"/>
        <v>6393.338177489408</v>
      </c>
      <c r="AR32" s="15">
        <f t="shared" si="47"/>
        <v>7155.210169191876</v>
      </c>
    </row>
    <row r="33" spans="1:44" ht="12.75">
      <c r="A33">
        <v>1993</v>
      </c>
      <c r="B33" s="1">
        <v>38793</v>
      </c>
      <c r="C33" s="15">
        <f t="shared" si="0"/>
        <v>2405.166</v>
      </c>
      <c r="D33" s="11">
        <v>34151</v>
      </c>
      <c r="E33" s="5">
        <v>3539.47</v>
      </c>
      <c r="F33" s="14">
        <v>0.04292853396507717</v>
      </c>
      <c r="G33" s="3">
        <f t="shared" si="2"/>
        <v>2405.166</v>
      </c>
      <c r="L33" s="15">
        <f t="shared" si="8"/>
        <v>0</v>
      </c>
      <c r="M33" s="15">
        <f t="shared" si="10"/>
        <v>0</v>
      </c>
      <c r="N33" s="15">
        <f t="shared" si="12"/>
        <v>0</v>
      </c>
      <c r="O33" s="15">
        <f t="shared" si="14"/>
        <v>0</v>
      </c>
      <c r="P33" s="15">
        <f t="shared" si="16"/>
        <v>0</v>
      </c>
      <c r="Q33" s="15">
        <f t="shared" si="18"/>
        <v>0</v>
      </c>
      <c r="R33" s="15">
        <f t="shared" si="20"/>
        <v>0</v>
      </c>
      <c r="S33" s="15">
        <f t="shared" si="22"/>
        <v>0</v>
      </c>
      <c r="T33" s="15">
        <f t="shared" si="24"/>
        <v>0</v>
      </c>
      <c r="U33" s="15">
        <f t="shared" si="26"/>
        <v>0</v>
      </c>
      <c r="V33" s="15">
        <f t="shared" si="28"/>
        <v>0</v>
      </c>
      <c r="W33" s="15">
        <f t="shared" si="30"/>
        <v>0</v>
      </c>
      <c r="X33" s="15">
        <f t="shared" si="32"/>
        <v>0</v>
      </c>
      <c r="Y33" s="15">
        <f t="shared" si="34"/>
        <v>0</v>
      </c>
      <c r="Z33" s="15">
        <f t="shared" si="36"/>
        <v>0</v>
      </c>
      <c r="AA33" s="15">
        <f t="shared" si="38"/>
        <v>0</v>
      </c>
      <c r="AB33" s="15">
        <f t="shared" si="40"/>
        <v>0</v>
      </c>
      <c r="AC33" s="15">
        <f t="shared" si="42"/>
        <v>0</v>
      </c>
      <c r="AD33" s="15">
        <f t="shared" si="44"/>
        <v>0</v>
      </c>
      <c r="AE33" s="15">
        <f t="shared" si="46"/>
        <v>0</v>
      </c>
      <c r="AF33" s="15">
        <f aca="true" t="shared" si="48" ref="AF33:AF44">AE33*AF$6+AE33</f>
        <v>0</v>
      </c>
      <c r="AG33" s="15">
        <f>G33</f>
        <v>2405.166</v>
      </c>
      <c r="AH33" s="15">
        <f aca="true" t="shared" si="49" ref="AH33:AR33">AG33*AH$6+AG33</f>
        <v>2558.0799970052017</v>
      </c>
      <c r="AI33" s="15">
        <f t="shared" si="49"/>
        <v>3199.5332510291096</v>
      </c>
      <c r="AJ33" s="15">
        <f t="shared" si="49"/>
        <v>3757.0445148736962</v>
      </c>
      <c r="AK33" s="15">
        <f t="shared" si="49"/>
        <v>5587.486828044878</v>
      </c>
      <c r="AL33" s="15">
        <f t="shared" si="49"/>
        <v>6036.43683267269</v>
      </c>
      <c r="AM33" s="15">
        <f t="shared" si="49"/>
        <v>7240.463827889487</v>
      </c>
      <c r="AN33" s="15">
        <f t="shared" si="49"/>
        <v>7149.97119587961</v>
      </c>
      <c r="AO33" s="15">
        <f t="shared" si="49"/>
        <v>7150.535203423112</v>
      </c>
      <c r="AP33" s="15">
        <f t="shared" si="49"/>
        <v>5936.750198176564</v>
      </c>
      <c r="AQ33" s="15">
        <f t="shared" si="49"/>
        <v>6274.61789782086</v>
      </c>
      <c r="AR33" s="15">
        <f t="shared" si="49"/>
        <v>7022.342404529492</v>
      </c>
    </row>
    <row r="34" spans="1:44" ht="12.75">
      <c r="A34">
        <v>1994</v>
      </c>
      <c r="B34" s="1">
        <v>40100</v>
      </c>
      <c r="C34" s="15">
        <f t="shared" si="0"/>
        <v>2486.2</v>
      </c>
      <c r="D34" s="11">
        <v>34516</v>
      </c>
      <c r="E34" s="5">
        <v>3764.5</v>
      </c>
      <c r="F34" s="14">
        <v>0.06357731524776314</v>
      </c>
      <c r="G34" s="3">
        <f t="shared" si="2"/>
        <v>2486.2</v>
      </c>
      <c r="L34" s="15">
        <f t="shared" si="8"/>
        <v>0</v>
      </c>
      <c r="M34" s="15">
        <f t="shared" si="10"/>
        <v>0</v>
      </c>
      <c r="N34" s="15">
        <f t="shared" si="12"/>
        <v>0</v>
      </c>
      <c r="O34" s="15">
        <f t="shared" si="14"/>
        <v>0</v>
      </c>
      <c r="P34" s="15">
        <f t="shared" si="16"/>
        <v>0</v>
      </c>
      <c r="Q34" s="15">
        <f t="shared" si="18"/>
        <v>0</v>
      </c>
      <c r="R34" s="15">
        <f t="shared" si="20"/>
        <v>0</v>
      </c>
      <c r="S34" s="15">
        <f t="shared" si="22"/>
        <v>0</v>
      </c>
      <c r="T34" s="15">
        <f t="shared" si="24"/>
        <v>0</v>
      </c>
      <c r="U34" s="15">
        <f t="shared" si="26"/>
        <v>0</v>
      </c>
      <c r="V34" s="15">
        <f t="shared" si="28"/>
        <v>0</v>
      </c>
      <c r="W34" s="15">
        <f t="shared" si="30"/>
        <v>0</v>
      </c>
      <c r="X34" s="15">
        <f t="shared" si="32"/>
        <v>0</v>
      </c>
      <c r="Y34" s="15">
        <f t="shared" si="34"/>
        <v>0</v>
      </c>
      <c r="Z34" s="15">
        <f t="shared" si="36"/>
        <v>0</v>
      </c>
      <c r="AA34" s="15">
        <f t="shared" si="38"/>
        <v>0</v>
      </c>
      <c r="AB34" s="15">
        <f t="shared" si="40"/>
        <v>0</v>
      </c>
      <c r="AC34" s="15">
        <f t="shared" si="42"/>
        <v>0</v>
      </c>
      <c r="AD34" s="15">
        <f t="shared" si="44"/>
        <v>0</v>
      </c>
      <c r="AE34" s="15">
        <f t="shared" si="46"/>
        <v>0</v>
      </c>
      <c r="AF34" s="15">
        <f t="shared" si="48"/>
        <v>0</v>
      </c>
      <c r="AG34" s="15">
        <f aca="true" t="shared" si="50" ref="AG34:AG44">AF34*AG$6+AF34</f>
        <v>0</v>
      </c>
      <c r="AH34" s="15">
        <f>G34</f>
        <v>2486.2</v>
      </c>
      <c r="AI34" s="15">
        <f aca="true" t="shared" si="51" ref="AI34:AR34">AH34*AI$6+AH34</f>
        <v>3109.6289318634613</v>
      </c>
      <c r="AJ34" s="15">
        <f t="shared" si="51"/>
        <v>3651.474576172134</v>
      </c>
      <c r="AK34" s="15">
        <f t="shared" si="51"/>
        <v>5430.482927878868</v>
      </c>
      <c r="AL34" s="15">
        <f t="shared" si="51"/>
        <v>5866.8177973170405</v>
      </c>
      <c r="AM34" s="15">
        <f t="shared" si="51"/>
        <v>7037.012599282772</v>
      </c>
      <c r="AN34" s="15">
        <f t="shared" si="51"/>
        <v>6949.062737680965</v>
      </c>
      <c r="AO34" s="15">
        <f t="shared" si="51"/>
        <v>6949.610897064682</v>
      </c>
      <c r="AP34" s="15">
        <f t="shared" si="51"/>
        <v>5769.932277327665</v>
      </c>
      <c r="AQ34" s="15">
        <f t="shared" si="51"/>
        <v>6098.306165493424</v>
      </c>
      <c r="AR34" s="15">
        <f t="shared" si="51"/>
        <v>6825.020213042899</v>
      </c>
    </row>
    <row r="35" spans="1:44" ht="12.75">
      <c r="A35">
        <v>1995</v>
      </c>
      <c r="B35" s="1">
        <v>42002</v>
      </c>
      <c r="C35" s="15">
        <f t="shared" si="0"/>
        <v>2604.124</v>
      </c>
      <c r="D35" s="11">
        <v>34883</v>
      </c>
      <c r="E35" s="5">
        <v>4708.47</v>
      </c>
      <c r="F35" s="14">
        <v>0.25075574445477494</v>
      </c>
      <c r="G35" s="3">
        <f t="shared" si="2"/>
        <v>2604.124</v>
      </c>
      <c r="L35" s="15">
        <f t="shared" si="8"/>
        <v>0</v>
      </c>
      <c r="M35" s="15">
        <f t="shared" si="10"/>
        <v>0</v>
      </c>
      <c r="N35" s="15">
        <f t="shared" si="12"/>
        <v>0</v>
      </c>
      <c r="O35" s="15">
        <f t="shared" si="14"/>
        <v>0</v>
      </c>
      <c r="P35" s="15">
        <f t="shared" si="16"/>
        <v>0</v>
      </c>
      <c r="Q35" s="15">
        <f t="shared" si="18"/>
        <v>0</v>
      </c>
      <c r="R35" s="15">
        <f t="shared" si="20"/>
        <v>0</v>
      </c>
      <c r="S35" s="15">
        <f t="shared" si="22"/>
        <v>0</v>
      </c>
      <c r="T35" s="15">
        <f t="shared" si="24"/>
        <v>0</v>
      </c>
      <c r="U35" s="15">
        <f t="shared" si="26"/>
        <v>0</v>
      </c>
      <c r="V35" s="15">
        <f t="shared" si="28"/>
        <v>0</v>
      </c>
      <c r="W35" s="15">
        <f t="shared" si="30"/>
        <v>0</v>
      </c>
      <c r="X35" s="15">
        <f t="shared" si="32"/>
        <v>0</v>
      </c>
      <c r="Y35" s="15">
        <f t="shared" si="34"/>
        <v>0</v>
      </c>
      <c r="Z35" s="15">
        <f t="shared" si="36"/>
        <v>0</v>
      </c>
      <c r="AA35" s="15">
        <f t="shared" si="38"/>
        <v>0</v>
      </c>
      <c r="AB35" s="15">
        <f t="shared" si="40"/>
        <v>0</v>
      </c>
      <c r="AC35" s="15">
        <f t="shared" si="42"/>
        <v>0</v>
      </c>
      <c r="AD35" s="15">
        <f t="shared" si="44"/>
        <v>0</v>
      </c>
      <c r="AE35" s="15">
        <f t="shared" si="46"/>
        <v>0</v>
      </c>
      <c r="AF35" s="15">
        <f t="shared" si="48"/>
        <v>0</v>
      </c>
      <c r="AG35" s="15">
        <f t="shared" si="50"/>
        <v>0</v>
      </c>
      <c r="AH35" s="15">
        <f aca="true" t="shared" si="52" ref="AH35:AH44">AG35*AH$6+AG35</f>
        <v>0</v>
      </c>
      <c r="AI35" s="15">
        <f>G35</f>
        <v>2604.124</v>
      </c>
      <c r="AJ35" s="15">
        <f aca="true" t="shared" si="53" ref="AJ35:AR35">AI35*AJ$6+AI35</f>
        <v>3057.8865798953793</v>
      </c>
      <c r="AK35" s="15">
        <f t="shared" si="53"/>
        <v>4547.697244251316</v>
      </c>
      <c r="AL35" s="15">
        <f t="shared" si="53"/>
        <v>4913.101004776498</v>
      </c>
      <c r="AM35" s="15">
        <f t="shared" si="53"/>
        <v>5893.067565175097</v>
      </c>
      <c r="AN35" s="15">
        <f t="shared" si="53"/>
        <v>5819.414936384853</v>
      </c>
      <c r="AO35" s="15">
        <f t="shared" si="53"/>
        <v>5819.873986335261</v>
      </c>
      <c r="AP35" s="15">
        <f t="shared" si="53"/>
        <v>4831.965308722364</v>
      </c>
      <c r="AQ35" s="15">
        <f t="shared" si="53"/>
        <v>5106.958351906243</v>
      </c>
      <c r="AR35" s="15">
        <f t="shared" si="53"/>
        <v>5715.53691025747</v>
      </c>
    </row>
    <row r="36" spans="1:44" ht="12.75">
      <c r="A36">
        <v>1996</v>
      </c>
      <c r="B36" s="1">
        <v>44006</v>
      </c>
      <c r="C36" s="15">
        <f t="shared" si="0"/>
        <v>2728.372</v>
      </c>
      <c r="D36" s="11">
        <v>35247</v>
      </c>
      <c r="E36" s="5">
        <v>5528.91</v>
      </c>
      <c r="F36" s="14">
        <v>0.17424768555390596</v>
      </c>
      <c r="G36" s="3">
        <f t="shared" si="2"/>
        <v>2728.372</v>
      </c>
      <c r="L36" s="15">
        <f t="shared" si="8"/>
        <v>0</v>
      </c>
      <c r="M36" s="15">
        <f t="shared" si="10"/>
        <v>0</v>
      </c>
      <c r="N36" s="15">
        <f t="shared" si="12"/>
        <v>0</v>
      </c>
      <c r="O36" s="15">
        <f t="shared" si="14"/>
        <v>0</v>
      </c>
      <c r="P36" s="15">
        <f t="shared" si="16"/>
        <v>0</v>
      </c>
      <c r="Q36" s="15">
        <f t="shared" si="18"/>
        <v>0</v>
      </c>
      <c r="R36" s="15">
        <f t="shared" si="20"/>
        <v>0</v>
      </c>
      <c r="S36" s="15">
        <f t="shared" si="22"/>
        <v>0</v>
      </c>
      <c r="T36" s="15">
        <f t="shared" si="24"/>
        <v>0</v>
      </c>
      <c r="U36" s="15">
        <f t="shared" si="26"/>
        <v>0</v>
      </c>
      <c r="V36" s="15">
        <f t="shared" si="28"/>
        <v>0</v>
      </c>
      <c r="W36" s="15">
        <f t="shared" si="30"/>
        <v>0</v>
      </c>
      <c r="X36" s="15">
        <f t="shared" si="32"/>
        <v>0</v>
      </c>
      <c r="Y36" s="15">
        <f t="shared" si="34"/>
        <v>0</v>
      </c>
      <c r="Z36" s="15">
        <f t="shared" si="36"/>
        <v>0</v>
      </c>
      <c r="AA36" s="15">
        <f t="shared" si="38"/>
        <v>0</v>
      </c>
      <c r="AB36" s="15">
        <f t="shared" si="40"/>
        <v>0</v>
      </c>
      <c r="AC36" s="15">
        <f t="shared" si="42"/>
        <v>0</v>
      </c>
      <c r="AD36" s="15">
        <f t="shared" si="44"/>
        <v>0</v>
      </c>
      <c r="AE36" s="15">
        <f t="shared" si="46"/>
        <v>0</v>
      </c>
      <c r="AF36" s="15">
        <f t="shared" si="48"/>
        <v>0</v>
      </c>
      <c r="AG36" s="15">
        <f t="shared" si="50"/>
        <v>0</v>
      </c>
      <c r="AH36" s="15">
        <f t="shared" si="52"/>
        <v>0</v>
      </c>
      <c r="AI36" s="15">
        <f aca="true" t="shared" si="54" ref="AI36:AI44">AH36*AI$6+AH36</f>
        <v>0</v>
      </c>
      <c r="AJ36" s="15">
        <f>G36</f>
        <v>2728.372</v>
      </c>
      <c r="AK36" s="15">
        <f aca="true" t="shared" si="55" ref="AK36:AR36">AJ36*AK$6+AJ36</f>
        <v>4057.642264193123</v>
      </c>
      <c r="AL36" s="15">
        <f t="shared" si="55"/>
        <v>4383.670507184961</v>
      </c>
      <c r="AM36" s="15">
        <f t="shared" si="55"/>
        <v>5258.0369215270275</v>
      </c>
      <c r="AN36" s="15">
        <f t="shared" si="55"/>
        <v>5192.321021062017</v>
      </c>
      <c r="AO36" s="15">
        <f t="shared" si="55"/>
        <v>5192.730604281856</v>
      </c>
      <c r="AP36" s="15">
        <f t="shared" si="55"/>
        <v>4311.277906762816</v>
      </c>
      <c r="AQ36" s="15">
        <f t="shared" si="55"/>
        <v>4556.637994396726</v>
      </c>
      <c r="AR36" s="15">
        <f t="shared" si="55"/>
        <v>5099.636779676284</v>
      </c>
    </row>
    <row r="37" spans="1:44" ht="12.75">
      <c r="A37">
        <v>1997</v>
      </c>
      <c r="B37" s="1">
        <v>46000</v>
      </c>
      <c r="C37" s="15">
        <f t="shared" si="0"/>
        <v>2852</v>
      </c>
      <c r="D37" s="11">
        <v>35612</v>
      </c>
      <c r="E37" s="5">
        <v>8222.61</v>
      </c>
      <c r="F37" s="14">
        <v>0.48720272169378787</v>
      </c>
      <c r="G37" s="3">
        <f t="shared" si="2"/>
        <v>2852</v>
      </c>
      <c r="L37" s="15">
        <f t="shared" si="8"/>
        <v>0</v>
      </c>
      <c r="M37" s="15">
        <f t="shared" si="10"/>
        <v>0</v>
      </c>
      <c r="N37" s="15">
        <f t="shared" si="12"/>
        <v>0</v>
      </c>
      <c r="O37" s="15">
        <f t="shared" si="14"/>
        <v>0</v>
      </c>
      <c r="P37" s="15">
        <f t="shared" si="16"/>
        <v>0</v>
      </c>
      <c r="Q37" s="15">
        <f t="shared" si="18"/>
        <v>0</v>
      </c>
      <c r="R37" s="15">
        <f t="shared" si="20"/>
        <v>0</v>
      </c>
      <c r="S37" s="15">
        <f t="shared" si="22"/>
        <v>0</v>
      </c>
      <c r="T37" s="15">
        <f t="shared" si="24"/>
        <v>0</v>
      </c>
      <c r="U37" s="15">
        <f t="shared" si="26"/>
        <v>0</v>
      </c>
      <c r="V37" s="15">
        <f t="shared" si="28"/>
        <v>0</v>
      </c>
      <c r="W37" s="15">
        <f t="shared" si="30"/>
        <v>0</v>
      </c>
      <c r="X37" s="15">
        <f t="shared" si="32"/>
        <v>0</v>
      </c>
      <c r="Y37" s="15">
        <f t="shared" si="34"/>
        <v>0</v>
      </c>
      <c r="Z37" s="15">
        <f t="shared" si="36"/>
        <v>0</v>
      </c>
      <c r="AA37" s="15">
        <f t="shared" si="38"/>
        <v>0</v>
      </c>
      <c r="AB37" s="15">
        <f t="shared" si="40"/>
        <v>0</v>
      </c>
      <c r="AC37" s="15">
        <f t="shared" si="42"/>
        <v>0</v>
      </c>
      <c r="AD37" s="15">
        <f t="shared" si="44"/>
        <v>0</v>
      </c>
      <c r="AE37" s="15">
        <f t="shared" si="46"/>
        <v>0</v>
      </c>
      <c r="AF37" s="15">
        <f t="shared" si="48"/>
        <v>0</v>
      </c>
      <c r="AG37" s="15">
        <f t="shared" si="50"/>
        <v>0</v>
      </c>
      <c r="AH37" s="15">
        <f t="shared" si="52"/>
        <v>0</v>
      </c>
      <c r="AI37" s="15">
        <f t="shared" si="54"/>
        <v>0</v>
      </c>
      <c r="AJ37" s="15">
        <f aca="true" t="shared" si="56" ref="AJ37:AJ44">AI37*AJ$6+AI37</f>
        <v>0</v>
      </c>
      <c r="AK37" s="15">
        <f>G37</f>
        <v>2852</v>
      </c>
      <c r="AL37" s="15">
        <f aca="true" t="shared" si="57" ref="AL37:AR37">AK37*AL$6+AK37</f>
        <v>3081.15587143255</v>
      </c>
      <c r="AM37" s="15">
        <f t="shared" si="57"/>
        <v>3695.722866583724</v>
      </c>
      <c r="AN37" s="15">
        <f t="shared" si="57"/>
        <v>3649.5330509412456</v>
      </c>
      <c r="AO37" s="15">
        <f t="shared" si="57"/>
        <v>3649.8209352018393</v>
      </c>
      <c r="AP37" s="15">
        <f t="shared" si="57"/>
        <v>3030.273195493888</v>
      </c>
      <c r="AQ37" s="15">
        <f t="shared" si="57"/>
        <v>3202.729741529757</v>
      </c>
      <c r="AR37" s="15">
        <f t="shared" si="57"/>
        <v>3584.3879644054623</v>
      </c>
    </row>
    <row r="38" spans="1:44" ht="12.75">
      <c r="A38">
        <v>1998</v>
      </c>
      <c r="B38" s="1">
        <v>48337</v>
      </c>
      <c r="C38" s="15">
        <f t="shared" si="0"/>
        <v>2996.894</v>
      </c>
      <c r="D38" s="11">
        <v>35977</v>
      </c>
      <c r="E38" s="5">
        <v>8883.29</v>
      </c>
      <c r="F38" s="14">
        <v>0.08034918353174968</v>
      </c>
      <c r="G38" s="3">
        <f t="shared" si="2"/>
        <v>2996.894</v>
      </c>
      <c r="L38" s="15">
        <f t="shared" si="8"/>
        <v>0</v>
      </c>
      <c r="M38" s="15">
        <f t="shared" si="10"/>
        <v>0</v>
      </c>
      <c r="N38" s="15">
        <f t="shared" si="12"/>
        <v>0</v>
      </c>
      <c r="O38" s="15">
        <f t="shared" si="14"/>
        <v>0</v>
      </c>
      <c r="P38" s="15">
        <f t="shared" si="16"/>
        <v>0</v>
      </c>
      <c r="Q38" s="15">
        <f t="shared" si="18"/>
        <v>0</v>
      </c>
      <c r="R38" s="15">
        <f t="shared" si="20"/>
        <v>0</v>
      </c>
      <c r="S38" s="15">
        <f t="shared" si="22"/>
        <v>0</v>
      </c>
      <c r="T38" s="15">
        <f t="shared" si="24"/>
        <v>0</v>
      </c>
      <c r="U38" s="15">
        <f t="shared" si="26"/>
        <v>0</v>
      </c>
      <c r="V38" s="15">
        <f t="shared" si="28"/>
        <v>0</v>
      </c>
      <c r="W38" s="15">
        <f t="shared" si="30"/>
        <v>0</v>
      </c>
      <c r="X38" s="15">
        <f t="shared" si="32"/>
        <v>0</v>
      </c>
      <c r="Y38" s="15">
        <f t="shared" si="34"/>
        <v>0</v>
      </c>
      <c r="Z38" s="15">
        <f t="shared" si="36"/>
        <v>0</v>
      </c>
      <c r="AA38" s="15">
        <f t="shared" si="38"/>
        <v>0</v>
      </c>
      <c r="AB38" s="15">
        <f t="shared" si="40"/>
        <v>0</v>
      </c>
      <c r="AC38" s="15">
        <f t="shared" si="42"/>
        <v>0</v>
      </c>
      <c r="AD38" s="15">
        <f t="shared" si="44"/>
        <v>0</v>
      </c>
      <c r="AE38" s="15">
        <f t="shared" si="46"/>
        <v>0</v>
      </c>
      <c r="AF38" s="15">
        <f t="shared" si="48"/>
        <v>0</v>
      </c>
      <c r="AG38" s="15">
        <f t="shared" si="50"/>
        <v>0</v>
      </c>
      <c r="AH38" s="15">
        <f t="shared" si="52"/>
        <v>0</v>
      </c>
      <c r="AI38" s="15">
        <f t="shared" si="54"/>
        <v>0</v>
      </c>
      <c r="AJ38" s="15">
        <f t="shared" si="56"/>
        <v>0</v>
      </c>
      <c r="AK38" s="15">
        <f aca="true" t="shared" si="58" ref="AK38:AK44">AJ38*AK$6+AJ38</f>
        <v>0</v>
      </c>
      <c r="AL38" s="15">
        <f>G38</f>
        <v>2996.894</v>
      </c>
      <c r="AM38" s="15">
        <f aca="true" t="shared" si="59" ref="AM38:AR38">AL38*AM$6+AL38</f>
        <v>3594.654131982632</v>
      </c>
      <c r="AN38" s="15">
        <f t="shared" si="59"/>
        <v>3549.7274917423606</v>
      </c>
      <c r="AO38" s="15">
        <f t="shared" si="59"/>
        <v>3550.007503091759</v>
      </c>
      <c r="AP38" s="15">
        <f t="shared" si="59"/>
        <v>2947.402837401458</v>
      </c>
      <c r="AQ38" s="15">
        <f t="shared" si="59"/>
        <v>3115.1431302141427</v>
      </c>
      <c r="AR38" s="15">
        <f t="shared" si="59"/>
        <v>3486.363959641078</v>
      </c>
    </row>
    <row r="39" spans="1:44" ht="12.75">
      <c r="A39">
        <v>1999</v>
      </c>
      <c r="B39" s="1">
        <v>50384</v>
      </c>
      <c r="C39" s="15">
        <f t="shared" si="0"/>
        <v>3123.808</v>
      </c>
      <c r="D39" s="11">
        <v>36342</v>
      </c>
      <c r="E39" s="5">
        <v>10655.15</v>
      </c>
      <c r="F39" s="14">
        <v>0.19945988479493504</v>
      </c>
      <c r="G39" s="3">
        <f t="shared" si="2"/>
        <v>3123.808</v>
      </c>
      <c r="L39" s="15">
        <f t="shared" si="8"/>
        <v>0</v>
      </c>
      <c r="M39" s="15">
        <f t="shared" si="10"/>
        <v>0</v>
      </c>
      <c r="N39" s="15">
        <f t="shared" si="12"/>
        <v>0</v>
      </c>
      <c r="O39" s="15">
        <f t="shared" si="14"/>
        <v>0</v>
      </c>
      <c r="P39" s="15">
        <f t="shared" si="16"/>
        <v>0</v>
      </c>
      <c r="Q39" s="15">
        <f t="shared" si="18"/>
        <v>0</v>
      </c>
      <c r="R39" s="15">
        <f t="shared" si="20"/>
        <v>0</v>
      </c>
      <c r="S39" s="15">
        <f t="shared" si="22"/>
        <v>0</v>
      </c>
      <c r="T39" s="15">
        <f t="shared" si="24"/>
        <v>0</v>
      </c>
      <c r="U39" s="15">
        <f t="shared" si="26"/>
        <v>0</v>
      </c>
      <c r="V39" s="15">
        <f t="shared" si="28"/>
        <v>0</v>
      </c>
      <c r="W39" s="15">
        <f t="shared" si="30"/>
        <v>0</v>
      </c>
      <c r="X39" s="15">
        <f t="shared" si="32"/>
        <v>0</v>
      </c>
      <c r="Y39" s="15">
        <f t="shared" si="34"/>
        <v>0</v>
      </c>
      <c r="Z39" s="15">
        <f t="shared" si="36"/>
        <v>0</v>
      </c>
      <c r="AA39" s="15">
        <f t="shared" si="38"/>
        <v>0</v>
      </c>
      <c r="AB39" s="15">
        <f t="shared" si="40"/>
        <v>0</v>
      </c>
      <c r="AC39" s="15">
        <f t="shared" si="42"/>
        <v>0</v>
      </c>
      <c r="AD39" s="15">
        <f t="shared" si="44"/>
        <v>0</v>
      </c>
      <c r="AE39" s="15">
        <f t="shared" si="46"/>
        <v>0</v>
      </c>
      <c r="AF39" s="15">
        <f t="shared" si="48"/>
        <v>0</v>
      </c>
      <c r="AG39" s="15">
        <f t="shared" si="50"/>
        <v>0</v>
      </c>
      <c r="AH39" s="15">
        <f t="shared" si="52"/>
        <v>0</v>
      </c>
      <c r="AI39" s="15">
        <f t="shared" si="54"/>
        <v>0</v>
      </c>
      <c r="AJ39" s="15">
        <f t="shared" si="56"/>
        <v>0</v>
      </c>
      <c r="AK39" s="15">
        <f t="shared" si="58"/>
        <v>0</v>
      </c>
      <c r="AL39" s="15">
        <f aca="true" t="shared" si="60" ref="AL39:AL44">AK39*AL$6+AK39</f>
        <v>0</v>
      </c>
      <c r="AM39" s="15">
        <f>G39</f>
        <v>3123.808</v>
      </c>
      <c r="AN39" s="15">
        <f>AM39*AN$6+AM39</f>
        <v>3084.766080237256</v>
      </c>
      <c r="AO39" s="15">
        <f>AN39*AO$6+AN39</f>
        <v>3085.0094142719718</v>
      </c>
      <c r="AP39" s="15">
        <f>AO39*AP$6+AO39</f>
        <v>2561.336981151838</v>
      </c>
      <c r="AQ39" s="15">
        <f>AP39*AQ$6+AP39</f>
        <v>2707.1057948879184</v>
      </c>
      <c r="AR39" s="15">
        <f>AQ39*AR$6+AQ39</f>
        <v>3029.702226742937</v>
      </c>
    </row>
    <row r="40" spans="1:44" ht="12.75">
      <c r="A40">
        <v>2000</v>
      </c>
      <c r="B40" s="1">
        <v>52174</v>
      </c>
      <c r="C40" s="15">
        <f t="shared" si="0"/>
        <v>3234.788</v>
      </c>
      <c r="D40" s="11">
        <v>36710</v>
      </c>
      <c r="E40" s="5">
        <v>10521.98</v>
      </c>
      <c r="F40" s="14">
        <v>-0.012498181630479166</v>
      </c>
      <c r="G40" s="3">
        <f t="shared" si="2"/>
        <v>3234.788</v>
      </c>
      <c r="L40" s="15">
        <f t="shared" si="8"/>
        <v>0</v>
      </c>
      <c r="M40" s="15">
        <f t="shared" si="10"/>
        <v>0</v>
      </c>
      <c r="N40" s="15">
        <f t="shared" si="12"/>
        <v>0</v>
      </c>
      <c r="O40" s="15">
        <f t="shared" si="14"/>
        <v>0</v>
      </c>
      <c r="P40" s="15">
        <f t="shared" si="16"/>
        <v>0</v>
      </c>
      <c r="Q40" s="15">
        <f t="shared" si="18"/>
        <v>0</v>
      </c>
      <c r="R40" s="15">
        <f t="shared" si="20"/>
        <v>0</v>
      </c>
      <c r="S40" s="15">
        <f t="shared" si="22"/>
        <v>0</v>
      </c>
      <c r="T40" s="15">
        <f t="shared" si="24"/>
        <v>0</v>
      </c>
      <c r="U40" s="15">
        <f t="shared" si="26"/>
        <v>0</v>
      </c>
      <c r="V40" s="15">
        <f t="shared" si="28"/>
        <v>0</v>
      </c>
      <c r="W40" s="15">
        <f t="shared" si="30"/>
        <v>0</v>
      </c>
      <c r="X40" s="15">
        <f t="shared" si="32"/>
        <v>0</v>
      </c>
      <c r="Y40" s="15">
        <f t="shared" si="34"/>
        <v>0</v>
      </c>
      <c r="Z40" s="15">
        <f t="shared" si="36"/>
        <v>0</v>
      </c>
      <c r="AA40" s="15">
        <f t="shared" si="38"/>
        <v>0</v>
      </c>
      <c r="AB40" s="15">
        <f t="shared" si="40"/>
        <v>0</v>
      </c>
      <c r="AC40" s="15">
        <f t="shared" si="42"/>
        <v>0</v>
      </c>
      <c r="AD40" s="15">
        <f t="shared" si="44"/>
        <v>0</v>
      </c>
      <c r="AE40" s="15">
        <f t="shared" si="46"/>
        <v>0</v>
      </c>
      <c r="AF40" s="15">
        <f t="shared" si="48"/>
        <v>0</v>
      </c>
      <c r="AG40" s="15">
        <f t="shared" si="50"/>
        <v>0</v>
      </c>
      <c r="AH40" s="15">
        <f t="shared" si="52"/>
        <v>0</v>
      </c>
      <c r="AI40" s="15">
        <f t="shared" si="54"/>
        <v>0</v>
      </c>
      <c r="AJ40" s="15">
        <f t="shared" si="56"/>
        <v>0</v>
      </c>
      <c r="AK40" s="15">
        <f t="shared" si="58"/>
        <v>0</v>
      </c>
      <c r="AL40" s="15">
        <f t="shared" si="60"/>
        <v>0</v>
      </c>
      <c r="AM40" s="15">
        <f>AL40*AM$6+AL40</f>
        <v>0</v>
      </c>
      <c r="AN40" s="15">
        <f>G40</f>
        <v>3234.788</v>
      </c>
      <c r="AO40" s="15">
        <f>AN40*AO$6+AN40</f>
        <v>3235.0431681375558</v>
      </c>
      <c r="AP40" s="15">
        <f>AO40*AP$6+AO40</f>
        <v>2685.902890227885</v>
      </c>
      <c r="AQ40" s="15">
        <f>AP40*AQ$6+AP40</f>
        <v>2838.760901883486</v>
      </c>
      <c r="AR40" s="15">
        <f>AQ40*AR$6+AQ40</f>
        <v>3177.046217354529</v>
      </c>
    </row>
    <row r="41" spans="1:44" ht="12.75">
      <c r="A41">
        <v>2001</v>
      </c>
      <c r="B41" s="1">
        <v>53000</v>
      </c>
      <c r="C41" s="15">
        <f t="shared" si="0"/>
        <v>3286</v>
      </c>
      <c r="D41" s="11">
        <v>37074</v>
      </c>
      <c r="E41" s="5">
        <v>10522.81</v>
      </c>
      <c r="F41" s="14">
        <v>7.888249169832363E-05</v>
      </c>
      <c r="G41" s="3">
        <f t="shared" si="2"/>
        <v>3286</v>
      </c>
      <c r="L41" s="15">
        <f t="shared" si="8"/>
        <v>0</v>
      </c>
      <c r="M41" s="15">
        <f t="shared" si="10"/>
        <v>0</v>
      </c>
      <c r="N41" s="15">
        <f t="shared" si="12"/>
        <v>0</v>
      </c>
      <c r="O41" s="15">
        <f t="shared" si="14"/>
        <v>0</v>
      </c>
      <c r="P41" s="15">
        <f t="shared" si="16"/>
        <v>0</v>
      </c>
      <c r="Q41" s="15">
        <f t="shared" si="18"/>
        <v>0</v>
      </c>
      <c r="R41" s="15">
        <f t="shared" si="20"/>
        <v>0</v>
      </c>
      <c r="S41" s="15">
        <f t="shared" si="22"/>
        <v>0</v>
      </c>
      <c r="T41" s="15">
        <f t="shared" si="24"/>
        <v>0</v>
      </c>
      <c r="U41" s="15">
        <f t="shared" si="26"/>
        <v>0</v>
      </c>
      <c r="V41" s="15">
        <f t="shared" si="28"/>
        <v>0</v>
      </c>
      <c r="W41" s="15">
        <f t="shared" si="30"/>
        <v>0</v>
      </c>
      <c r="X41" s="15">
        <f t="shared" si="32"/>
        <v>0</v>
      </c>
      <c r="Y41" s="15">
        <f t="shared" si="34"/>
        <v>0</v>
      </c>
      <c r="Z41" s="15">
        <f t="shared" si="36"/>
        <v>0</v>
      </c>
      <c r="AA41" s="15">
        <f t="shared" si="38"/>
        <v>0</v>
      </c>
      <c r="AB41" s="15">
        <f t="shared" si="40"/>
        <v>0</v>
      </c>
      <c r="AC41" s="15">
        <f t="shared" si="42"/>
        <v>0</v>
      </c>
      <c r="AD41" s="15">
        <f t="shared" si="44"/>
        <v>0</v>
      </c>
      <c r="AE41" s="15">
        <f t="shared" si="46"/>
        <v>0</v>
      </c>
      <c r="AF41" s="15">
        <f t="shared" si="48"/>
        <v>0</v>
      </c>
      <c r="AG41" s="15">
        <f t="shared" si="50"/>
        <v>0</v>
      </c>
      <c r="AH41" s="15">
        <f t="shared" si="52"/>
        <v>0</v>
      </c>
      <c r="AI41" s="15">
        <f t="shared" si="54"/>
        <v>0</v>
      </c>
      <c r="AJ41" s="15">
        <f t="shared" si="56"/>
        <v>0</v>
      </c>
      <c r="AK41" s="15">
        <f t="shared" si="58"/>
        <v>0</v>
      </c>
      <c r="AL41" s="15">
        <f t="shared" si="60"/>
        <v>0</v>
      </c>
      <c r="AM41" s="15">
        <f>AL41*AM$6+AL41</f>
        <v>0</v>
      </c>
      <c r="AN41" s="15">
        <f>AM41*AN$6+AM41</f>
        <v>0</v>
      </c>
      <c r="AO41" s="15">
        <f>G41</f>
        <v>3286</v>
      </c>
      <c r="AP41" s="15">
        <f>AO41*AP$6+AO41</f>
        <v>2728.2099306173923</v>
      </c>
      <c r="AQ41" s="15">
        <f>AP41*AQ$6+AP41</f>
        <v>2883.4756875777475</v>
      </c>
      <c r="AR41" s="15">
        <f>AQ41*AR$6+AQ41</f>
        <v>3227.0895093610925</v>
      </c>
    </row>
    <row r="42" spans="1:44" ht="12.75">
      <c r="A42">
        <v>2002</v>
      </c>
      <c r="B42" s="1">
        <v>53162</v>
      </c>
      <c r="C42" s="15">
        <f t="shared" si="0"/>
        <v>3296.044</v>
      </c>
      <c r="D42" s="11">
        <v>37438</v>
      </c>
      <c r="E42" s="5">
        <v>8736.59</v>
      </c>
      <c r="F42" s="14">
        <v>-0.1697474343830212</v>
      </c>
      <c r="G42" s="3">
        <f t="shared" si="2"/>
        <v>3296.044</v>
      </c>
      <c r="L42" s="15">
        <f t="shared" si="8"/>
        <v>0</v>
      </c>
      <c r="M42" s="15">
        <f t="shared" si="10"/>
        <v>0</v>
      </c>
      <c r="N42" s="15">
        <f t="shared" si="12"/>
        <v>0</v>
      </c>
      <c r="O42" s="15">
        <f t="shared" si="14"/>
        <v>0</v>
      </c>
      <c r="P42" s="15">
        <f t="shared" si="16"/>
        <v>0</v>
      </c>
      <c r="Q42" s="15">
        <f t="shared" si="18"/>
        <v>0</v>
      </c>
      <c r="R42" s="15">
        <f t="shared" si="20"/>
        <v>0</v>
      </c>
      <c r="S42" s="15">
        <f t="shared" si="22"/>
        <v>0</v>
      </c>
      <c r="T42" s="15">
        <f t="shared" si="24"/>
        <v>0</v>
      </c>
      <c r="U42" s="15">
        <f t="shared" si="26"/>
        <v>0</v>
      </c>
      <c r="V42" s="15">
        <f t="shared" si="28"/>
        <v>0</v>
      </c>
      <c r="W42" s="15">
        <f t="shared" si="30"/>
        <v>0</v>
      </c>
      <c r="X42" s="15">
        <f t="shared" si="32"/>
        <v>0</v>
      </c>
      <c r="Y42" s="15">
        <f t="shared" si="34"/>
        <v>0</v>
      </c>
      <c r="Z42" s="15">
        <f t="shared" si="36"/>
        <v>0</v>
      </c>
      <c r="AA42" s="15">
        <f t="shared" si="38"/>
        <v>0</v>
      </c>
      <c r="AB42" s="15">
        <f t="shared" si="40"/>
        <v>0</v>
      </c>
      <c r="AC42" s="15">
        <f t="shared" si="42"/>
        <v>0</v>
      </c>
      <c r="AD42" s="15">
        <f t="shared" si="44"/>
        <v>0</v>
      </c>
      <c r="AE42" s="15">
        <f t="shared" si="46"/>
        <v>0</v>
      </c>
      <c r="AF42" s="15">
        <f t="shared" si="48"/>
        <v>0</v>
      </c>
      <c r="AG42" s="15">
        <f t="shared" si="50"/>
        <v>0</v>
      </c>
      <c r="AH42" s="15">
        <f t="shared" si="52"/>
        <v>0</v>
      </c>
      <c r="AI42" s="15">
        <f t="shared" si="54"/>
        <v>0</v>
      </c>
      <c r="AJ42" s="15">
        <f t="shared" si="56"/>
        <v>0</v>
      </c>
      <c r="AK42" s="15">
        <f t="shared" si="58"/>
        <v>0</v>
      </c>
      <c r="AL42" s="15">
        <f t="shared" si="60"/>
        <v>0</v>
      </c>
      <c r="AM42" s="15">
        <f>AL42*AM$6+AL42</f>
        <v>0</v>
      </c>
      <c r="AN42" s="15">
        <f>AM42*AN$6+AM42</f>
        <v>0</v>
      </c>
      <c r="AO42" s="15">
        <f>AN42*AO$6+AN42</f>
        <v>0</v>
      </c>
      <c r="AP42" s="15">
        <f>G42</f>
        <v>3296.044</v>
      </c>
      <c r="AQ42" s="15">
        <f>AP42*AQ$6+AP42</f>
        <v>3483.6258868963746</v>
      </c>
      <c r="AR42" s="15">
        <f>AQ42*AR$6+AQ42</f>
        <v>3898.757531604436</v>
      </c>
    </row>
    <row r="43" spans="1:44" ht="12.75">
      <c r="A43">
        <v>2003</v>
      </c>
      <c r="B43" s="2">
        <v>54453</v>
      </c>
      <c r="C43" s="15">
        <f t="shared" si="0"/>
        <v>3376.086</v>
      </c>
      <c r="D43" s="11">
        <v>37803</v>
      </c>
      <c r="E43" s="5">
        <v>9233.8</v>
      </c>
      <c r="F43" s="14">
        <v>0.05691122051051945</v>
      </c>
      <c r="G43" s="3">
        <f t="shared" si="2"/>
        <v>3376.086</v>
      </c>
      <c r="L43" s="15">
        <f t="shared" si="8"/>
        <v>0</v>
      </c>
      <c r="M43" s="15">
        <f t="shared" si="10"/>
        <v>0</v>
      </c>
      <c r="N43" s="15">
        <f t="shared" si="12"/>
        <v>0</v>
      </c>
      <c r="O43" s="15">
        <f t="shared" si="14"/>
        <v>0</v>
      </c>
      <c r="P43" s="15">
        <f t="shared" si="16"/>
        <v>0</v>
      </c>
      <c r="Q43" s="15">
        <f t="shared" si="18"/>
        <v>0</v>
      </c>
      <c r="R43" s="15">
        <f t="shared" si="20"/>
        <v>0</v>
      </c>
      <c r="S43" s="15">
        <f t="shared" si="22"/>
        <v>0</v>
      </c>
      <c r="T43" s="15">
        <f t="shared" si="24"/>
        <v>0</v>
      </c>
      <c r="U43" s="15">
        <f t="shared" si="26"/>
        <v>0</v>
      </c>
      <c r="V43" s="15">
        <f t="shared" si="28"/>
        <v>0</v>
      </c>
      <c r="W43" s="15">
        <f t="shared" si="30"/>
        <v>0</v>
      </c>
      <c r="X43" s="15">
        <f t="shared" si="32"/>
        <v>0</v>
      </c>
      <c r="Y43" s="15">
        <f t="shared" si="34"/>
        <v>0</v>
      </c>
      <c r="Z43" s="15">
        <f t="shared" si="36"/>
        <v>0</v>
      </c>
      <c r="AA43" s="15">
        <f t="shared" si="38"/>
        <v>0</v>
      </c>
      <c r="AB43" s="15">
        <f t="shared" si="40"/>
        <v>0</v>
      </c>
      <c r="AC43" s="15">
        <f t="shared" si="42"/>
        <v>0</v>
      </c>
      <c r="AD43" s="15">
        <f t="shared" si="44"/>
        <v>0</v>
      </c>
      <c r="AE43" s="15">
        <f t="shared" si="46"/>
        <v>0</v>
      </c>
      <c r="AF43" s="15">
        <f t="shared" si="48"/>
        <v>0</v>
      </c>
      <c r="AG43" s="15">
        <f t="shared" si="50"/>
        <v>0</v>
      </c>
      <c r="AH43" s="15">
        <f t="shared" si="52"/>
        <v>0</v>
      </c>
      <c r="AI43" s="15">
        <f t="shared" si="54"/>
        <v>0</v>
      </c>
      <c r="AJ43" s="15">
        <f t="shared" si="56"/>
        <v>0</v>
      </c>
      <c r="AK43" s="15">
        <f t="shared" si="58"/>
        <v>0</v>
      </c>
      <c r="AL43" s="15">
        <f t="shared" si="60"/>
        <v>0</v>
      </c>
      <c r="AM43" s="15">
        <f>AL43*AM$6+AL43</f>
        <v>0</v>
      </c>
      <c r="AN43" s="15">
        <f>AM43*AN$6+AM43</f>
        <v>0</v>
      </c>
      <c r="AO43" s="15">
        <f>AN43*AO$6+AN43</f>
        <v>0</v>
      </c>
      <c r="AP43" s="15">
        <f>AO43*AP$6+AO43</f>
        <v>0</v>
      </c>
      <c r="AQ43" s="15">
        <f>G43</f>
        <v>3376.086</v>
      </c>
      <c r="AR43" s="15">
        <f>AQ43*AR$6+AQ43</f>
        <v>3778.402488440295</v>
      </c>
    </row>
    <row r="44" spans="1:45" ht="12.75">
      <c r="A44">
        <v>2004</v>
      </c>
      <c r="B44" s="2">
        <v>54453</v>
      </c>
      <c r="C44" s="15">
        <f t="shared" si="0"/>
        <v>3376.086</v>
      </c>
      <c r="D44" s="11">
        <v>38169</v>
      </c>
      <c r="E44" s="5">
        <v>10334.16</v>
      </c>
      <c r="F44" s="14">
        <v>0.11916654031926191</v>
      </c>
      <c r="G44" s="3">
        <f t="shared" si="2"/>
        <v>3376.086</v>
      </c>
      <c r="L44" s="15">
        <f t="shared" si="8"/>
        <v>0</v>
      </c>
      <c r="M44" s="15">
        <f t="shared" si="10"/>
        <v>0</v>
      </c>
      <c r="N44" s="15">
        <f t="shared" si="12"/>
        <v>0</v>
      </c>
      <c r="O44" s="15">
        <f t="shared" si="14"/>
        <v>0</v>
      </c>
      <c r="P44" s="15">
        <f t="shared" si="16"/>
        <v>0</v>
      </c>
      <c r="Q44" s="15">
        <f t="shared" si="18"/>
        <v>0</v>
      </c>
      <c r="R44" s="15">
        <f t="shared" si="20"/>
        <v>0</v>
      </c>
      <c r="S44" s="15">
        <f t="shared" si="22"/>
        <v>0</v>
      </c>
      <c r="T44" s="15">
        <f t="shared" si="24"/>
        <v>0</v>
      </c>
      <c r="U44" s="15">
        <f t="shared" si="26"/>
        <v>0</v>
      </c>
      <c r="V44" s="15">
        <f t="shared" si="28"/>
        <v>0</v>
      </c>
      <c r="W44" s="15">
        <f t="shared" si="30"/>
        <v>0</v>
      </c>
      <c r="X44" s="15">
        <f t="shared" si="32"/>
        <v>0</v>
      </c>
      <c r="Y44" s="15">
        <f t="shared" si="34"/>
        <v>0</v>
      </c>
      <c r="Z44" s="15">
        <f t="shared" si="36"/>
        <v>0</v>
      </c>
      <c r="AA44" s="15">
        <f t="shared" si="38"/>
        <v>0</v>
      </c>
      <c r="AB44" s="15">
        <f t="shared" si="40"/>
        <v>0</v>
      </c>
      <c r="AC44" s="15">
        <f t="shared" si="42"/>
        <v>0</v>
      </c>
      <c r="AD44" s="15">
        <f t="shared" si="44"/>
        <v>0</v>
      </c>
      <c r="AE44" s="15">
        <f t="shared" si="46"/>
        <v>0</v>
      </c>
      <c r="AF44" s="15">
        <f t="shared" si="48"/>
        <v>0</v>
      </c>
      <c r="AG44" s="15">
        <f t="shared" si="50"/>
        <v>0</v>
      </c>
      <c r="AH44" s="15">
        <f t="shared" si="52"/>
        <v>0</v>
      </c>
      <c r="AI44" s="15">
        <f t="shared" si="54"/>
        <v>0</v>
      </c>
      <c r="AJ44" s="15">
        <f t="shared" si="56"/>
        <v>0</v>
      </c>
      <c r="AK44" s="15">
        <f t="shared" si="58"/>
        <v>0</v>
      </c>
      <c r="AL44" s="15">
        <f t="shared" si="60"/>
        <v>0</v>
      </c>
      <c r="AM44" s="15">
        <f>AL44*AM$6+AL44</f>
        <v>0</v>
      </c>
      <c r="AN44" s="15">
        <f>AM44*AN$6+AM44</f>
        <v>0</v>
      </c>
      <c r="AO44" s="15">
        <f>AN44*AO$6+AN44</f>
        <v>0</v>
      </c>
      <c r="AP44" s="15">
        <f>AO44*AP$6+AO44</f>
        <v>0</v>
      </c>
      <c r="AQ44" s="15">
        <f>AP44*AQ$6+AP44</f>
        <v>0</v>
      </c>
      <c r="AR44" s="15">
        <f>G44</f>
        <v>3376.086</v>
      </c>
      <c r="AS44" s="15" t="s">
        <v>8</v>
      </c>
    </row>
    <row r="45" spans="45:66" ht="12.75">
      <c r="AS45" s="15" t="s">
        <v>1</v>
      </c>
      <c r="AT45" s="15">
        <v>0</v>
      </c>
      <c r="AU45" s="15">
        <v>1</v>
      </c>
      <c r="AV45" s="15">
        <f aca="true" t="shared" si="61" ref="AV45:BN45">AU45+1</f>
        <v>2</v>
      </c>
      <c r="AW45" s="15">
        <f t="shared" si="61"/>
        <v>3</v>
      </c>
      <c r="AX45" s="15">
        <f t="shared" si="61"/>
        <v>4</v>
      </c>
      <c r="AY45" s="15">
        <f t="shared" si="61"/>
        <v>5</v>
      </c>
      <c r="AZ45" s="15">
        <f t="shared" si="61"/>
        <v>6</v>
      </c>
      <c r="BA45" s="15">
        <f t="shared" si="61"/>
        <v>7</v>
      </c>
      <c r="BB45" s="15">
        <f t="shared" si="61"/>
        <v>8</v>
      </c>
      <c r="BC45" s="15">
        <f t="shared" si="61"/>
        <v>9</v>
      </c>
      <c r="BD45" s="15">
        <f t="shared" si="61"/>
        <v>10</v>
      </c>
      <c r="BE45" s="15">
        <f t="shared" si="61"/>
        <v>11</v>
      </c>
      <c r="BF45" s="15">
        <f t="shared" si="61"/>
        <v>12</v>
      </c>
      <c r="BG45" s="15">
        <f t="shared" si="61"/>
        <v>13</v>
      </c>
      <c r="BH45" s="15">
        <f t="shared" si="61"/>
        <v>14</v>
      </c>
      <c r="BI45" s="15">
        <f t="shared" si="61"/>
        <v>15</v>
      </c>
      <c r="BJ45" s="15">
        <f t="shared" si="61"/>
        <v>16</v>
      </c>
      <c r="BK45" s="15">
        <f t="shared" si="61"/>
        <v>17</v>
      </c>
      <c r="BL45" s="15">
        <f t="shared" si="61"/>
        <v>18</v>
      </c>
      <c r="BM45" s="15">
        <f t="shared" si="61"/>
        <v>19</v>
      </c>
      <c r="BN45" s="15">
        <f t="shared" si="61"/>
        <v>20</v>
      </c>
    </row>
    <row r="46" spans="45:66" ht="12.75">
      <c r="AS46" s="15" t="s">
        <v>14</v>
      </c>
      <c r="AT46" s="15">
        <v>62</v>
      </c>
      <c r="AU46" s="15">
        <f aca="true" t="shared" si="62" ref="AU46:BN46">$AT$46+AU45</f>
        <v>63</v>
      </c>
      <c r="AV46" s="15">
        <f t="shared" si="62"/>
        <v>64</v>
      </c>
      <c r="AW46" s="15">
        <f t="shared" si="62"/>
        <v>65</v>
      </c>
      <c r="AX46" s="15">
        <f t="shared" si="62"/>
        <v>66</v>
      </c>
      <c r="AY46" s="15">
        <f t="shared" si="62"/>
        <v>67</v>
      </c>
      <c r="AZ46" s="15">
        <f t="shared" si="62"/>
        <v>68</v>
      </c>
      <c r="BA46" s="15">
        <f t="shared" si="62"/>
        <v>69</v>
      </c>
      <c r="BB46" s="15">
        <f t="shared" si="62"/>
        <v>70</v>
      </c>
      <c r="BC46" s="15">
        <f t="shared" si="62"/>
        <v>71</v>
      </c>
      <c r="BD46" s="15">
        <f t="shared" si="62"/>
        <v>72</v>
      </c>
      <c r="BE46" s="15">
        <f t="shared" si="62"/>
        <v>73</v>
      </c>
      <c r="BF46" s="15">
        <f t="shared" si="62"/>
        <v>74</v>
      </c>
      <c r="BG46" s="15">
        <f t="shared" si="62"/>
        <v>75</v>
      </c>
      <c r="BH46" s="15">
        <f t="shared" si="62"/>
        <v>76</v>
      </c>
      <c r="BI46" s="15">
        <f t="shared" si="62"/>
        <v>77</v>
      </c>
      <c r="BJ46" s="15">
        <f t="shared" si="62"/>
        <v>78</v>
      </c>
      <c r="BK46" s="15">
        <f t="shared" si="62"/>
        <v>79</v>
      </c>
      <c r="BL46" s="15">
        <f t="shared" si="62"/>
        <v>80</v>
      </c>
      <c r="BM46" s="15">
        <f t="shared" si="62"/>
        <v>81</v>
      </c>
      <c r="BN46" s="15">
        <f t="shared" si="62"/>
        <v>82</v>
      </c>
    </row>
    <row r="47" spans="43:66" ht="12.75">
      <c r="AQ47" s="20" t="s">
        <v>7</v>
      </c>
      <c r="AR47" s="15">
        <f>SUM(AR6:AR46)</f>
        <v>332801.594732709</v>
      </c>
      <c r="AU47" s="15">
        <v>17000</v>
      </c>
      <c r="AV47" s="15">
        <f aca="true" t="shared" si="63" ref="AV47:BN47">$AU$47</f>
        <v>17000</v>
      </c>
      <c r="AW47" s="15">
        <f t="shared" si="63"/>
        <v>17000</v>
      </c>
      <c r="AX47" s="15">
        <f t="shared" si="63"/>
        <v>17000</v>
      </c>
      <c r="AY47" s="15">
        <f t="shared" si="63"/>
        <v>17000</v>
      </c>
      <c r="AZ47" s="15">
        <f t="shared" si="63"/>
        <v>17000</v>
      </c>
      <c r="BA47" s="15">
        <f t="shared" si="63"/>
        <v>17000</v>
      </c>
      <c r="BB47" s="15">
        <f t="shared" si="63"/>
        <v>17000</v>
      </c>
      <c r="BC47" s="15">
        <f t="shared" si="63"/>
        <v>17000</v>
      </c>
      <c r="BD47" s="15">
        <f t="shared" si="63"/>
        <v>17000</v>
      </c>
      <c r="BE47" s="15">
        <f t="shared" si="63"/>
        <v>17000</v>
      </c>
      <c r="BF47" s="15">
        <f t="shared" si="63"/>
        <v>17000</v>
      </c>
      <c r="BG47" s="15">
        <f t="shared" si="63"/>
        <v>17000</v>
      </c>
      <c r="BH47" s="15">
        <f t="shared" si="63"/>
        <v>17000</v>
      </c>
      <c r="BI47" s="15">
        <f t="shared" si="63"/>
        <v>17000</v>
      </c>
      <c r="BJ47" s="15">
        <f t="shared" si="63"/>
        <v>17000</v>
      </c>
      <c r="BK47" s="15">
        <f t="shared" si="63"/>
        <v>17000</v>
      </c>
      <c r="BL47" s="15">
        <f t="shared" si="63"/>
        <v>17000</v>
      </c>
      <c r="BM47" s="15">
        <f t="shared" si="63"/>
        <v>17000</v>
      </c>
      <c r="BN47" s="15">
        <f t="shared" si="63"/>
        <v>17000</v>
      </c>
    </row>
    <row r="48" spans="45:66" ht="12.75">
      <c r="AS48" s="15" t="s">
        <v>15</v>
      </c>
      <c r="AU48" s="15">
        <f>AT50-AU47</f>
        <v>315801.594732709</v>
      </c>
      <c r="AV48" s="15">
        <f>AU50-AV47</f>
        <v>314591.67446934443</v>
      </c>
      <c r="AW48" s="15">
        <f aca="true" t="shared" si="64" ref="AW48:BN48">AV48-AW47</f>
        <v>297591.67446934443</v>
      </c>
      <c r="AX48" s="15">
        <f t="shared" si="64"/>
        <v>280591.67446934443</v>
      </c>
      <c r="AY48" s="15">
        <f t="shared" si="64"/>
        <v>263591.67446934443</v>
      </c>
      <c r="AZ48" s="15">
        <f t="shared" si="64"/>
        <v>246591.67446934443</v>
      </c>
      <c r="BA48" s="15">
        <f t="shared" si="64"/>
        <v>229591.67446934443</v>
      </c>
      <c r="BB48" s="15">
        <f t="shared" si="64"/>
        <v>212591.67446934443</v>
      </c>
      <c r="BC48" s="15">
        <f t="shared" si="64"/>
        <v>195591.67446934443</v>
      </c>
      <c r="BD48" s="15">
        <f t="shared" si="64"/>
        <v>178591.67446934443</v>
      </c>
      <c r="BE48" s="15">
        <f t="shared" si="64"/>
        <v>161591.67446934443</v>
      </c>
      <c r="BF48" s="15">
        <f t="shared" si="64"/>
        <v>144591.67446934443</v>
      </c>
      <c r="BG48" s="15">
        <f t="shared" si="64"/>
        <v>127591.67446934443</v>
      </c>
      <c r="BH48" s="15">
        <f t="shared" si="64"/>
        <v>110591.67446934443</v>
      </c>
      <c r="BI48" s="15">
        <f t="shared" si="64"/>
        <v>93591.67446934443</v>
      </c>
      <c r="BJ48" s="15">
        <f t="shared" si="64"/>
        <v>76591.67446934443</v>
      </c>
      <c r="BK48" s="15">
        <f t="shared" si="64"/>
        <v>59591.674469344434</v>
      </c>
      <c r="BL48" s="15">
        <f t="shared" si="64"/>
        <v>42591.674469344434</v>
      </c>
      <c r="BM48" s="15">
        <f t="shared" si="64"/>
        <v>25591.674469344434</v>
      </c>
      <c r="BN48" s="15">
        <f t="shared" si="64"/>
        <v>8591.674469344434</v>
      </c>
    </row>
    <row r="49" spans="45:66" ht="12.75">
      <c r="AS49" s="15" t="s">
        <v>16</v>
      </c>
      <c r="AU49" s="15">
        <f aca="true" t="shared" si="65" ref="AU49:BN49">AU48*0.05</f>
        <v>15790.07973663545</v>
      </c>
      <c r="AV49" s="15">
        <f t="shared" si="65"/>
        <v>15729.583723467222</v>
      </c>
      <c r="AW49" s="15">
        <f t="shared" si="65"/>
        <v>14879.583723467222</v>
      </c>
      <c r="AX49" s="15">
        <f t="shared" si="65"/>
        <v>14029.583723467222</v>
      </c>
      <c r="AY49" s="15">
        <f t="shared" si="65"/>
        <v>13179.583723467222</v>
      </c>
      <c r="AZ49" s="15">
        <f t="shared" si="65"/>
        <v>12329.583723467222</v>
      </c>
      <c r="BA49" s="15">
        <f t="shared" si="65"/>
        <v>11479.583723467222</v>
      </c>
      <c r="BB49" s="15">
        <f t="shared" si="65"/>
        <v>10629.583723467222</v>
      </c>
      <c r="BC49" s="15">
        <f t="shared" si="65"/>
        <v>9779.583723467222</v>
      </c>
      <c r="BD49" s="15">
        <f t="shared" si="65"/>
        <v>8929.583723467222</v>
      </c>
      <c r="BE49" s="15">
        <f t="shared" si="65"/>
        <v>8079.583723467222</v>
      </c>
      <c r="BF49" s="15">
        <f t="shared" si="65"/>
        <v>7229.583723467222</v>
      </c>
      <c r="BG49" s="15">
        <f t="shared" si="65"/>
        <v>6379.583723467222</v>
      </c>
      <c r="BH49" s="15">
        <f t="shared" si="65"/>
        <v>5529.583723467222</v>
      </c>
      <c r="BI49" s="15">
        <f t="shared" si="65"/>
        <v>4679.583723467222</v>
      </c>
      <c r="BJ49" s="15">
        <f t="shared" si="65"/>
        <v>3829.5837234672217</v>
      </c>
      <c r="BK49" s="15">
        <f t="shared" si="65"/>
        <v>2979.5837234672217</v>
      </c>
      <c r="BL49" s="15">
        <f t="shared" si="65"/>
        <v>2129.5837234672217</v>
      </c>
      <c r="BM49" s="15">
        <f t="shared" si="65"/>
        <v>1279.5837234672217</v>
      </c>
      <c r="BN49" s="15">
        <f t="shared" si="65"/>
        <v>429.5837234672217</v>
      </c>
    </row>
    <row r="50" spans="45:66" ht="12.75">
      <c r="AS50" s="15" t="s">
        <v>17</v>
      </c>
      <c r="AT50" s="15">
        <f>AR47</f>
        <v>332801.594732709</v>
      </c>
      <c r="AU50" s="15">
        <f aca="true" t="shared" si="66" ref="AU50:BN50">SUM(AU48:AU49)</f>
        <v>331591.67446934443</v>
      </c>
      <c r="AV50" s="15">
        <f t="shared" si="66"/>
        <v>330321.2581928116</v>
      </c>
      <c r="AW50" s="15">
        <f t="shared" si="66"/>
        <v>312471.2581928116</v>
      </c>
      <c r="AX50" s="15">
        <f t="shared" si="66"/>
        <v>294621.2581928116</v>
      </c>
      <c r="AY50" s="15">
        <f t="shared" si="66"/>
        <v>276771.2581928116</v>
      </c>
      <c r="AZ50" s="15">
        <f t="shared" si="66"/>
        <v>258921.25819281166</v>
      </c>
      <c r="BA50" s="15">
        <f t="shared" si="66"/>
        <v>241071.25819281166</v>
      </c>
      <c r="BB50" s="15">
        <f t="shared" si="66"/>
        <v>223221.25819281166</v>
      </c>
      <c r="BC50" s="15">
        <f t="shared" si="66"/>
        <v>205371.25819281166</v>
      </c>
      <c r="BD50" s="15">
        <f t="shared" si="66"/>
        <v>187521.25819281166</v>
      </c>
      <c r="BE50" s="15">
        <f t="shared" si="66"/>
        <v>169671.25819281166</v>
      </c>
      <c r="BF50" s="15">
        <f t="shared" si="66"/>
        <v>151821.25819281166</v>
      </c>
      <c r="BG50" s="15">
        <f t="shared" si="66"/>
        <v>133971.25819281166</v>
      </c>
      <c r="BH50" s="15">
        <f t="shared" si="66"/>
        <v>116121.25819281166</v>
      </c>
      <c r="BI50" s="15">
        <f t="shared" si="66"/>
        <v>98271.25819281166</v>
      </c>
      <c r="BJ50" s="15">
        <f t="shared" si="66"/>
        <v>80421.25819281166</v>
      </c>
      <c r="BK50" s="15">
        <f t="shared" si="66"/>
        <v>62571.258192811656</v>
      </c>
      <c r="BL50" s="15">
        <f t="shared" si="66"/>
        <v>44721.258192811656</v>
      </c>
      <c r="BM50" s="15">
        <f t="shared" si="66"/>
        <v>26871.258192811656</v>
      </c>
      <c r="BN50" s="15">
        <f t="shared" si="66"/>
        <v>9021.258192811656</v>
      </c>
    </row>
    <row r="52" spans="45:46" ht="12.75">
      <c r="AS52" s="21" t="s">
        <v>18</v>
      </c>
      <c r="AT52" s="15">
        <f>AU47/12</f>
        <v>1416.6666666666667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pane xSplit="7" ySplit="6" topLeftCell="AR31" activePane="bottomRight" state="frozen"/>
      <selection pane="topLeft" activeCell="AS51" sqref="AS51"/>
      <selection pane="topRight" activeCell="AS51" sqref="AS51"/>
      <selection pane="bottomLeft" activeCell="AS51" sqref="AS51"/>
      <selection pane="bottomRight" activeCell="AS51" sqref="AS51"/>
    </sheetView>
  </sheetViews>
  <sheetFormatPr defaultColWidth="9.140625" defaultRowHeight="12.75"/>
  <cols>
    <col min="1" max="1" width="7.7109375" style="0" customWidth="1"/>
    <col min="2" max="2" width="8.140625" style="0" bestFit="1" customWidth="1"/>
    <col min="3" max="3" width="8.421875" style="0" bestFit="1" customWidth="1"/>
    <col min="4" max="4" width="8.140625" style="11" bestFit="1" customWidth="1"/>
    <col min="5" max="5" width="7.7109375" style="4" bestFit="1" customWidth="1"/>
    <col min="6" max="6" width="6.421875" style="14" customWidth="1"/>
    <col min="7" max="7" width="9.28125" style="15" bestFit="1" customWidth="1"/>
    <col min="8" max="42" width="10.28125" style="15" bestFit="1" customWidth="1"/>
    <col min="43" max="43" width="20.00390625" style="15" bestFit="1" customWidth="1"/>
    <col min="44" max="44" width="11.28125" style="15" bestFit="1" customWidth="1"/>
    <col min="45" max="45" width="20.421875" style="15" bestFit="1" customWidth="1"/>
    <col min="46" max="46" width="11.28125" style="15" bestFit="1" customWidth="1"/>
    <col min="47" max="53" width="11.421875" style="15" bestFit="1" customWidth="1"/>
    <col min="54" max="56" width="10.421875" style="15" bestFit="1" customWidth="1"/>
    <col min="57" max="58" width="11.00390625" style="15" bestFit="1" customWidth="1"/>
    <col min="59" max="66" width="12.00390625" style="15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spans="3:7" ht="12.75">
      <c r="C4" s="4" t="s">
        <v>4</v>
      </c>
      <c r="G4" s="15" t="s">
        <v>4</v>
      </c>
    </row>
    <row r="5" spans="1:66" s="23" customFormat="1" ht="12.75">
      <c r="A5" s="23" t="s">
        <v>0</v>
      </c>
      <c r="B5" s="23" t="s">
        <v>9</v>
      </c>
      <c r="C5" s="12" t="s">
        <v>3</v>
      </c>
      <c r="D5" s="12" t="s">
        <v>5</v>
      </c>
      <c r="E5" s="12"/>
      <c r="F5" s="24"/>
      <c r="G5" s="25" t="s">
        <v>3</v>
      </c>
      <c r="H5" s="25">
        <v>25020</v>
      </c>
      <c r="I5" s="25">
        <v>25385</v>
      </c>
      <c r="J5" s="25">
        <v>25750</v>
      </c>
      <c r="K5" s="25">
        <v>26115</v>
      </c>
      <c r="L5" s="25">
        <v>26483</v>
      </c>
      <c r="M5" s="25">
        <v>26847</v>
      </c>
      <c r="N5" s="25">
        <v>27211</v>
      </c>
      <c r="O5" s="25">
        <v>27576</v>
      </c>
      <c r="P5" s="25">
        <v>27942</v>
      </c>
      <c r="Q5" s="25">
        <v>28307</v>
      </c>
      <c r="R5" s="25">
        <v>28674</v>
      </c>
      <c r="S5" s="25">
        <v>29038</v>
      </c>
      <c r="T5" s="25">
        <v>29403</v>
      </c>
      <c r="U5" s="25">
        <v>29768</v>
      </c>
      <c r="V5" s="25">
        <v>30133</v>
      </c>
      <c r="W5" s="25">
        <v>30498</v>
      </c>
      <c r="X5" s="25">
        <v>30865</v>
      </c>
      <c r="Y5" s="25">
        <v>31229</v>
      </c>
      <c r="Z5" s="25">
        <v>31594</v>
      </c>
      <c r="AA5" s="25">
        <v>31959</v>
      </c>
      <c r="AB5" s="25">
        <v>32325</v>
      </c>
      <c r="AC5" s="25">
        <v>32692</v>
      </c>
      <c r="AD5" s="25">
        <v>33056</v>
      </c>
      <c r="AE5" s="25">
        <v>33420</v>
      </c>
      <c r="AF5" s="25">
        <v>33786</v>
      </c>
      <c r="AG5" s="25">
        <v>34151</v>
      </c>
      <c r="AH5" s="25">
        <v>34516</v>
      </c>
      <c r="AI5" s="25">
        <v>34883</v>
      </c>
      <c r="AJ5" s="25">
        <v>35247</v>
      </c>
      <c r="AK5" s="25">
        <v>35612</v>
      </c>
      <c r="AL5" s="25">
        <v>35977</v>
      </c>
      <c r="AM5" s="25">
        <v>36342</v>
      </c>
      <c r="AN5" s="25">
        <v>36710</v>
      </c>
      <c r="AO5" s="25">
        <v>37074</v>
      </c>
      <c r="AP5" s="25">
        <v>37438</v>
      </c>
      <c r="AQ5" s="25">
        <v>37803</v>
      </c>
      <c r="AR5" s="25">
        <v>38169</v>
      </c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1:44" s="14" customFormat="1" ht="12.75">
      <c r="A6" s="14" t="s">
        <v>2</v>
      </c>
      <c r="D6" s="16" t="s">
        <v>1</v>
      </c>
      <c r="E6" s="17" t="s">
        <v>10</v>
      </c>
      <c r="F6" s="18" t="s">
        <v>6</v>
      </c>
      <c r="G6" s="19"/>
      <c r="H6" s="19">
        <v>-0.023489339113509696</v>
      </c>
      <c r="I6" s="19">
        <v>-0.07647791619479045</v>
      </c>
      <c r="J6" s="19">
        <v>-0.09975842152378385</v>
      </c>
      <c r="K6" s="19">
        <v>0.16933198932054697</v>
      </c>
      <c r="L6" s="19">
        <v>0.07724566941975475</v>
      </c>
      <c r="M6" s="19">
        <v>0.0017950991630079462</v>
      </c>
      <c r="N6" s="19">
        <v>-0.1823942141623489</v>
      </c>
      <c r="O6" s="19">
        <v>0.09780441756994052</v>
      </c>
      <c r="P6" s="19">
        <v>0.18415893976019532</v>
      </c>
      <c r="Q6" s="19">
        <v>-0.09604525511862197</v>
      </c>
      <c r="R6" s="19">
        <v>-0.03123349848888297</v>
      </c>
      <c r="S6" s="19">
        <v>-0.018381713384438777</v>
      </c>
      <c r="T6" s="19">
        <v>0.10503059946598627</v>
      </c>
      <c r="U6" s="19">
        <v>0.018196980712483407</v>
      </c>
      <c r="V6" s="19">
        <v>-0.15093349014007604</v>
      </c>
      <c r="W6" s="19">
        <v>0.48308186989859014</v>
      </c>
      <c r="X6" s="19">
        <v>-0.06999549707309756</v>
      </c>
      <c r="Y6" s="19">
        <v>0.20817193888530242</v>
      </c>
      <c r="Z6" s="19">
        <v>0.31753311811198925</v>
      </c>
      <c r="AA6" s="19">
        <v>0.4488004911818219</v>
      </c>
      <c r="AB6" s="19">
        <v>-0.1723670040084446</v>
      </c>
      <c r="AC6" s="19">
        <v>0.24988138467536974</v>
      </c>
      <c r="AD6" s="19">
        <v>0.09190952620778302</v>
      </c>
      <c r="AE6" s="19">
        <v>0.04117444582128609</v>
      </c>
      <c r="AF6" s="19">
        <v>0.1219775060995365</v>
      </c>
      <c r="AG6" s="19">
        <v>0.04292853396507717</v>
      </c>
      <c r="AH6" s="19">
        <v>0.06357731524776314</v>
      </c>
      <c r="AI6" s="19">
        <v>0.25075574445477494</v>
      </c>
      <c r="AJ6" s="19">
        <v>0.17424768555390596</v>
      </c>
      <c r="AK6" s="19">
        <v>0.48720272169378787</v>
      </c>
      <c r="AL6" s="19">
        <v>0.08034918353174968</v>
      </c>
      <c r="AM6" s="19">
        <v>0.19945988479493504</v>
      </c>
      <c r="AN6" s="19">
        <v>-0.012498181630479166</v>
      </c>
      <c r="AO6" s="19">
        <v>7.888249169832363E-05</v>
      </c>
      <c r="AP6" s="19">
        <v>-0.1697474343830212</v>
      </c>
      <c r="AQ6" s="19">
        <v>0.05691122051051945</v>
      </c>
      <c r="AR6" s="19">
        <v>0.11916654031926191</v>
      </c>
    </row>
    <row r="7" spans="1:44" ht="12.75">
      <c r="A7">
        <v>1967</v>
      </c>
      <c r="B7" s="1">
        <v>5850</v>
      </c>
      <c r="C7" s="15">
        <f aca="true" t="shared" si="0" ref="C7:C44">B7*0.062</f>
        <v>362.7</v>
      </c>
      <c r="D7" s="11">
        <v>24656</v>
      </c>
      <c r="E7" s="5">
        <v>904.24</v>
      </c>
      <c r="F7" s="14">
        <v>0</v>
      </c>
      <c r="G7" s="15">
        <f aca="true" t="shared" si="1" ref="G7:G44">C7</f>
        <v>362.7</v>
      </c>
      <c r="H7" s="15">
        <f>G7*H6+G7</f>
        <v>354.18041670353</v>
      </c>
      <c r="I7" s="15">
        <f>H7*I6+H7</f>
        <v>327.09343647704145</v>
      </c>
      <c r="J7" s="15">
        <f>I7*J$6+I7</f>
        <v>294.4631115633017</v>
      </c>
      <c r="K7" s="15">
        <f aca="true" t="shared" si="2" ref="K7:AR7">J7*K6+J7</f>
        <v>344.32513602583373</v>
      </c>
      <c r="L7" s="15">
        <f t="shared" si="2"/>
        <v>370.9227616561974</v>
      </c>
      <c r="M7" s="15">
        <f t="shared" si="2"/>
        <v>371.58860479518705</v>
      </c>
      <c r="N7" s="15">
        <f t="shared" si="2"/>
        <v>303.8129932318853</v>
      </c>
      <c r="O7" s="15">
        <f t="shared" si="2"/>
        <v>333.5272460851101</v>
      </c>
      <c r="P7" s="15">
        <f t="shared" si="2"/>
        <v>394.94927010528176</v>
      </c>
      <c r="Q7" s="15">
        <f t="shared" si="2"/>
        <v>357.01626669910644</v>
      </c>
      <c r="R7" s="15">
        <f t="shared" si="2"/>
        <v>345.86539967265327</v>
      </c>
      <c r="S7" s="15">
        <f t="shared" si="2"/>
        <v>339.5078010262762</v>
      </c>
      <c r="T7" s="15">
        <f t="shared" si="2"/>
        <v>375.1665088914448</v>
      </c>
      <c r="U7" s="15">
        <f t="shared" si="2"/>
        <v>381.99340661771214</v>
      </c>
      <c r="V7" s="15">
        <f t="shared" si="2"/>
        <v>324.3378085464036</v>
      </c>
      <c r="W7" s="15">
        <f t="shared" si="2"/>
        <v>481.0195235778112</v>
      </c>
      <c r="X7" s="15">
        <f t="shared" si="2"/>
        <v>447.35032292311774</v>
      </c>
      <c r="Y7" s="15">
        <f t="shared" si="2"/>
        <v>540.4761070069893</v>
      </c>
      <c r="Z7" s="15">
        <f t="shared" si="2"/>
        <v>712.0951705299478</v>
      </c>
      <c r="AA7" s="15">
        <f t="shared" si="2"/>
        <v>1031.6838328319916</v>
      </c>
      <c r="AB7" s="15">
        <f t="shared" si="2"/>
        <v>853.8555814827922</v>
      </c>
      <c r="AC7" s="15">
        <f t="shared" si="2"/>
        <v>1067.2181964965052</v>
      </c>
      <c r="AD7" s="15">
        <f t="shared" si="2"/>
        <v>1165.3057152968238</v>
      </c>
      <c r="AE7" s="15">
        <f t="shared" si="2"/>
        <v>1213.286532336548</v>
      </c>
      <c r="AF7" s="15">
        <f t="shared" si="2"/>
        <v>1361.2801977351146</v>
      </c>
      <c r="AG7" s="15">
        <f t="shared" si="2"/>
        <v>1419.7179609395735</v>
      </c>
      <c r="AH7" s="15">
        <f t="shared" si="2"/>
        <v>1509.9798173051402</v>
      </c>
      <c r="AI7" s="15">
        <f t="shared" si="2"/>
        <v>1888.6159305051756</v>
      </c>
      <c r="AJ7" s="15">
        <f t="shared" si="2"/>
        <v>2217.702885295939</v>
      </c>
      <c r="AK7" s="15">
        <f t="shared" si="2"/>
        <v>3298.1737669202867</v>
      </c>
      <c r="AL7" s="15">
        <f t="shared" si="2"/>
        <v>3563.179336238167</v>
      </c>
      <c r="AM7" s="15">
        <f t="shared" si="2"/>
        <v>4273.890676147925</v>
      </c>
      <c r="AN7" s="15">
        <f t="shared" si="2"/>
        <v>4220.474814208616</v>
      </c>
      <c r="AO7" s="15">
        <f t="shared" si="2"/>
        <v>4220.807735778111</v>
      </c>
      <c r="AP7" s="15">
        <f t="shared" si="2"/>
        <v>3504.336451605768</v>
      </c>
      <c r="AQ7" s="15">
        <f t="shared" si="2"/>
        <v>3703.7725161461553</v>
      </c>
      <c r="AR7" s="15">
        <f t="shared" si="2"/>
        <v>4145.138273024861</v>
      </c>
    </row>
    <row r="8" spans="1:44" ht="12.75">
      <c r="A8">
        <v>1968</v>
      </c>
      <c r="B8" s="1">
        <v>6300</v>
      </c>
      <c r="C8" s="15">
        <f t="shared" si="0"/>
        <v>390.6</v>
      </c>
      <c r="D8" s="11">
        <v>25020</v>
      </c>
      <c r="E8" s="5">
        <v>883</v>
      </c>
      <c r="F8" s="14">
        <v>-0.023489339113509696</v>
      </c>
      <c r="G8" s="15">
        <f t="shared" si="1"/>
        <v>390.6</v>
      </c>
      <c r="H8" s="15">
        <v>560</v>
      </c>
      <c r="I8" s="15">
        <f>G8*I6+G8</f>
        <v>360.7277259343149</v>
      </c>
      <c r="J8" s="15">
        <f>I8*J$6+I8</f>
        <v>324.74209739524355</v>
      </c>
      <c r="K8" s="15">
        <f aca="true" t="shared" si="3" ref="K8:AR8">J8*K6+J8</f>
        <v>379.73132276330693</v>
      </c>
      <c r="L8" s="15">
        <f t="shared" si="3"/>
        <v>409.0639229898075</v>
      </c>
      <c r="M8" s="15">
        <f t="shared" si="3"/>
        <v>409.79823329558326</v>
      </c>
      <c r="N8" s="15">
        <f t="shared" si="3"/>
        <v>335.05340656851644</v>
      </c>
      <c r="O8" s="15">
        <f t="shared" si="3"/>
        <v>367.8231098527747</v>
      </c>
      <c r="P8" s="15">
        <f t="shared" si="3"/>
        <v>435.5610237825595</v>
      </c>
      <c r="Q8" s="15">
        <f t="shared" si="3"/>
        <v>393.72745413363543</v>
      </c>
      <c r="R8" s="15">
        <f t="shared" si="3"/>
        <v>381.4299682899208</v>
      </c>
      <c r="S8" s="15">
        <f t="shared" si="3"/>
        <v>374.4186319365799</v>
      </c>
      <c r="T8" s="15">
        <f t="shared" si="3"/>
        <v>413.7440453001134</v>
      </c>
      <c r="U8" s="15">
        <f t="shared" si="3"/>
        <v>421.2729377123444</v>
      </c>
      <c r="V8" s="15">
        <f t="shared" si="3"/>
        <v>357.6887429218574</v>
      </c>
      <c r="W8" s="15">
        <f t="shared" si="3"/>
        <v>530.4816896942243</v>
      </c>
      <c r="X8" s="15">
        <f t="shared" si="3"/>
        <v>493.35036013590036</v>
      </c>
      <c r="Y8" s="15">
        <f t="shared" si="3"/>
        <v>596.052061155153</v>
      </c>
      <c r="Z8" s="15">
        <f t="shared" si="3"/>
        <v>785.3183306908268</v>
      </c>
      <c r="AA8" s="15">
        <f t="shared" si="3"/>
        <v>1137.7695832389581</v>
      </c>
      <c r="AB8" s="15">
        <f t="shared" si="3"/>
        <v>941.6556489241223</v>
      </c>
      <c r="AC8" s="15">
        <f t="shared" si="3"/>
        <v>1176.9578663646657</v>
      </c>
      <c r="AD8" s="15">
        <f t="shared" si="3"/>
        <v>1285.1315062287654</v>
      </c>
      <c r="AE8" s="15">
        <f t="shared" si="3"/>
        <v>1338.0460838052095</v>
      </c>
      <c r="AF8" s="15">
        <f t="shared" si="3"/>
        <v>1501.2576081540203</v>
      </c>
      <c r="AG8" s="15">
        <f t="shared" si="3"/>
        <v>1565.7043963759907</v>
      </c>
      <c r="AH8" s="15">
        <f t="shared" si="3"/>
        <v>1665.2476783691957</v>
      </c>
      <c r="AI8" s="15">
        <f t="shared" si="3"/>
        <v>2082.818099660249</v>
      </c>
      <c r="AJ8" s="15">
        <f t="shared" si="3"/>
        <v>2445.7443329558323</v>
      </c>
      <c r="AK8" s="15">
        <f t="shared" si="3"/>
        <v>3637.317628539072</v>
      </c>
      <c r="AL8" s="15">
        <f t="shared" si="3"/>
        <v>3929.5731302378263</v>
      </c>
      <c r="AM8" s="15">
        <f t="shared" si="3"/>
        <v>4713.365334088336</v>
      </c>
      <c r="AN8" s="15">
        <f t="shared" si="3"/>
        <v>4654.456838052096</v>
      </c>
      <c r="AO8" s="15">
        <f t="shared" si="3"/>
        <v>4654.823993204984</v>
      </c>
      <c r="AP8" s="15">
        <f t="shared" si="3"/>
        <v>3864.679562853908</v>
      </c>
      <c r="AQ8" s="15">
        <f t="shared" si="3"/>
        <v>4084.6231936579848</v>
      </c>
      <c r="AR8" s="15">
        <f t="shared" si="3"/>
        <v>4571.373608154021</v>
      </c>
    </row>
    <row r="9" spans="1:44" ht="12.75">
      <c r="A9">
        <v>1969</v>
      </c>
      <c r="B9" s="1">
        <v>6860</v>
      </c>
      <c r="C9" s="15">
        <f t="shared" si="0"/>
        <v>425.32</v>
      </c>
      <c r="D9" s="11">
        <v>25385</v>
      </c>
      <c r="E9" s="5">
        <v>815.47</v>
      </c>
      <c r="F9" s="14">
        <v>-0.07647791619479045</v>
      </c>
      <c r="G9" s="15">
        <f t="shared" si="1"/>
        <v>425.32</v>
      </c>
      <c r="I9" s="15">
        <f>G9</f>
        <v>425.32</v>
      </c>
      <c r="J9" s="15">
        <f>I9*J$6+I9</f>
        <v>382.8907481575043</v>
      </c>
      <c r="K9" s="15">
        <f aca="true" t="shared" si="4" ref="K9:AR9">J9*K$6+J9</f>
        <v>447.72640023544704</v>
      </c>
      <c r="L9" s="15">
        <f t="shared" si="4"/>
        <v>482.3113257385312</v>
      </c>
      <c r="M9" s="15">
        <f t="shared" si="4"/>
        <v>483.1771223956737</v>
      </c>
      <c r="N9" s="15">
        <f t="shared" si="4"/>
        <v>395.0484108550897</v>
      </c>
      <c r="O9" s="15">
        <f t="shared" si="4"/>
        <v>433.6858905907023</v>
      </c>
      <c r="P9" s="15">
        <f t="shared" si="4"/>
        <v>513.5530243908421</v>
      </c>
      <c r="Q9" s="15">
        <f t="shared" si="4"/>
        <v>464.2286931462838</v>
      </c>
      <c r="R9" s="15">
        <f t="shared" si="4"/>
        <v>449.7292069604032</v>
      </c>
      <c r="S9" s="15">
        <f t="shared" si="4"/>
        <v>441.4624135774461</v>
      </c>
      <c r="T9" s="15">
        <f t="shared" si="4"/>
        <v>487.82947551718644</v>
      </c>
      <c r="U9" s="15">
        <f t="shared" si="4"/>
        <v>496.70649907415356</v>
      </c>
      <c r="V9" s="15">
        <f t="shared" si="4"/>
        <v>421.7368535936331</v>
      </c>
      <c r="W9" s="15">
        <f t="shared" si="4"/>
        <v>625.4702814327933</v>
      </c>
      <c r="X9" s="15">
        <f t="shared" si="4"/>
        <v>581.6901781794547</v>
      </c>
      <c r="Y9" s="15">
        <f t="shared" si="4"/>
        <v>702.7817504016089</v>
      </c>
      <c r="Z9" s="15">
        <f t="shared" si="4"/>
        <v>925.9382309588335</v>
      </c>
      <c r="AA9" s="15">
        <f t="shared" si="4"/>
        <v>1341.4997638171853</v>
      </c>
      <c r="AB9" s="15">
        <f t="shared" si="4"/>
        <v>1110.269468649981</v>
      </c>
      <c r="AC9" s="15">
        <f t="shared" si="4"/>
        <v>1387.7051408390253</v>
      </c>
      <c r="AD9" s="15">
        <f t="shared" si="4"/>
        <v>1515.248462849645</v>
      </c>
      <c r="AE9" s="15">
        <f t="shared" si="4"/>
        <v>1577.6379785890347</v>
      </c>
      <c r="AF9" s="15">
        <f t="shared" si="4"/>
        <v>1770.0743247452392</v>
      </c>
      <c r="AG9" s="15">
        <f t="shared" si="4"/>
        <v>1846.0610205157764</v>
      </c>
      <c r="AH9" s="15">
        <f t="shared" si="4"/>
        <v>1963.4286239837152</v>
      </c>
      <c r="AI9" s="15">
        <f t="shared" si="4"/>
        <v>2455.769630274566</v>
      </c>
      <c r="AJ9" s="15">
        <f t="shared" si="4"/>
        <v>2883.681804603481</v>
      </c>
      <c r="AK9" s="15">
        <f t="shared" si="4"/>
        <v>4288.619428305151</v>
      </c>
      <c r="AL9" s="15">
        <f t="shared" si="4"/>
        <v>4633.206497847868</v>
      </c>
      <c r="AM9" s="15">
        <f t="shared" si="4"/>
        <v>5557.345332139748</v>
      </c>
      <c r="AN9" s="15">
        <f t="shared" si="4"/>
        <v>5487.88862079537</v>
      </c>
      <c r="AO9" s="15">
        <f t="shared" si="4"/>
        <v>5488.3215191239415</v>
      </c>
      <c r="AP9" s="15">
        <f t="shared" si="4"/>
        <v>4556.693022183527</v>
      </c>
      <c r="AQ9" s="15">
        <f t="shared" si="4"/>
        <v>4816.0199835677595</v>
      </c>
      <c r="AR9" s="15">
        <f t="shared" si="4"/>
        <v>5389.928423117958</v>
      </c>
    </row>
    <row r="10" spans="1:44" ht="12.75">
      <c r="A10">
        <v>1970</v>
      </c>
      <c r="B10" s="1">
        <v>7064</v>
      </c>
      <c r="C10" s="15">
        <f t="shared" si="0"/>
        <v>437.968</v>
      </c>
      <c r="D10" s="11">
        <v>25750</v>
      </c>
      <c r="E10" s="5">
        <v>734.12</v>
      </c>
      <c r="F10" s="14">
        <v>-0.09975842152378385</v>
      </c>
      <c r="G10" s="15">
        <f t="shared" si="1"/>
        <v>437.968</v>
      </c>
      <c r="J10" s="15">
        <f>G10</f>
        <v>437.968</v>
      </c>
      <c r="K10" s="15">
        <f aca="true" t="shared" si="5" ref="K10:AR10">J10*K$6+J10</f>
        <v>512.1299926987414</v>
      </c>
      <c r="L10" s="15">
        <f t="shared" si="5"/>
        <v>551.6898168146897</v>
      </c>
      <c r="M10" s="15">
        <f t="shared" si="5"/>
        <v>552.6801547430938</v>
      </c>
      <c r="N10" s="15">
        <f t="shared" si="5"/>
        <v>451.8744922356018</v>
      </c>
      <c r="O10" s="15">
        <f t="shared" si="5"/>
        <v>496.0698137634174</v>
      </c>
      <c r="P10" s="15">
        <f t="shared" si="5"/>
        <v>587.425504713126</v>
      </c>
      <c r="Q10" s="15">
        <f t="shared" si="5"/>
        <v>531.0060722497685</v>
      </c>
      <c r="R10" s="15">
        <f t="shared" si="5"/>
        <v>514.4208948945677</v>
      </c>
      <c r="S10" s="15">
        <f t="shared" si="5"/>
        <v>504.96495744564925</v>
      </c>
      <c r="T10" s="15">
        <f t="shared" si="5"/>
        <v>558.001729635482</v>
      </c>
      <c r="U10" s="15">
        <f t="shared" si="5"/>
        <v>568.1556763471913</v>
      </c>
      <c r="V10" s="15">
        <f t="shared" si="5"/>
        <v>482.4019571732142</v>
      </c>
      <c r="W10" s="15">
        <f t="shared" si="5"/>
        <v>715.4415966871901</v>
      </c>
      <c r="X10" s="15">
        <f t="shared" si="5"/>
        <v>665.3639065002997</v>
      </c>
      <c r="Y10" s="15">
        <f t="shared" si="5"/>
        <v>803.8740009807661</v>
      </c>
      <c r="Z10" s="15">
        <f t="shared" si="5"/>
        <v>1059.130619081349</v>
      </c>
      <c r="AA10" s="15">
        <f t="shared" si="5"/>
        <v>1534.4689611507656</v>
      </c>
      <c r="AB10" s="15">
        <f t="shared" si="5"/>
        <v>1269.9771435732578</v>
      </c>
      <c r="AC10" s="15">
        <f t="shared" si="5"/>
        <v>1587.3207907154142</v>
      </c>
      <c r="AD10" s="15">
        <f t="shared" si="5"/>
        <v>1733.2106925298315</v>
      </c>
      <c r="AE10" s="15">
        <f t="shared" si="5"/>
        <v>1804.5746822862748</v>
      </c>
      <c r="AF10" s="15">
        <f t="shared" si="5"/>
        <v>2024.692201601918</v>
      </c>
      <c r="AG10" s="15">
        <f t="shared" si="5"/>
        <v>2111.609269547213</v>
      </c>
      <c r="AH10" s="15">
        <f t="shared" si="5"/>
        <v>2245.859717757315</v>
      </c>
      <c r="AI10" s="15">
        <f t="shared" si="5"/>
        <v>2809.0219432245412</v>
      </c>
      <c r="AJ10" s="15">
        <f t="shared" si="5"/>
        <v>3298.487515501553</v>
      </c>
      <c r="AK10" s="15">
        <f t="shared" si="5"/>
        <v>4905.51961052689</v>
      </c>
      <c r="AL10" s="15">
        <f t="shared" si="5"/>
        <v>5299.674106031712</v>
      </c>
      <c r="AM10" s="15">
        <f t="shared" si="5"/>
        <v>6356.746492671497</v>
      </c>
      <c r="AN10" s="15">
        <f t="shared" si="5"/>
        <v>6277.298720427178</v>
      </c>
      <c r="AO10" s="15">
        <f t="shared" si="5"/>
        <v>6277.79388939138</v>
      </c>
      <c r="AP10" s="15">
        <f t="shared" si="5"/>
        <v>5212.154483081785</v>
      </c>
      <c r="AQ10" s="15">
        <f t="shared" si="5"/>
        <v>5508.784556203344</v>
      </c>
      <c r="AR10" s="15">
        <f t="shared" si="5"/>
        <v>6165.247353130278</v>
      </c>
    </row>
    <row r="11" spans="1:44" ht="12.75">
      <c r="A11">
        <v>1971</v>
      </c>
      <c r="B11" s="1">
        <v>7244</v>
      </c>
      <c r="C11" s="15">
        <f t="shared" si="0"/>
        <v>449.128</v>
      </c>
      <c r="D11" s="11">
        <v>26115</v>
      </c>
      <c r="E11" s="5">
        <v>858.43</v>
      </c>
      <c r="F11" s="14">
        <v>0.16933198932054697</v>
      </c>
      <c r="G11" s="15">
        <f t="shared" si="1"/>
        <v>449.128</v>
      </c>
      <c r="K11" s="15">
        <f>G11</f>
        <v>449.128</v>
      </c>
      <c r="L11" s="15">
        <f aca="true" t="shared" si="6" ref="L11:AR11">K11*L$6+K11</f>
        <v>483.8211930151556</v>
      </c>
      <c r="M11" s="15">
        <f t="shared" si="6"/>
        <v>484.6897000337826</v>
      </c>
      <c r="N11" s="15">
        <f t="shared" si="6"/>
        <v>396.28510308353617</v>
      </c>
      <c r="O11" s="15">
        <f t="shared" si="6"/>
        <v>435.0435367822653</v>
      </c>
      <c r="P11" s="15">
        <f t="shared" si="6"/>
        <v>515.1606932656127</v>
      </c>
      <c r="Q11" s="15">
        <f t="shared" si="6"/>
        <v>465.6819530538308</v>
      </c>
      <c r="R11" s="15">
        <f t="shared" si="6"/>
        <v>451.1370764768239</v>
      </c>
      <c r="S11" s="15">
        <f t="shared" si="6"/>
        <v>442.8444040399333</v>
      </c>
      <c r="T11" s="15">
        <f t="shared" si="6"/>
        <v>489.3566172664049</v>
      </c>
      <c r="U11" s="15">
        <f t="shared" si="6"/>
        <v>498.2614301923278</v>
      </c>
      <c r="V11" s="15">
        <f t="shared" si="6"/>
        <v>423.0570935312139</v>
      </c>
      <c r="W11" s="15">
        <f t="shared" si="6"/>
        <v>627.4283053481355</v>
      </c>
      <c r="X11" s="15">
        <f t="shared" si="6"/>
        <v>583.5111492375615</v>
      </c>
      <c r="Y11" s="15">
        <f t="shared" si="6"/>
        <v>704.9817965355358</v>
      </c>
      <c r="Z11" s="15">
        <f t="shared" si="6"/>
        <v>928.8368646016564</v>
      </c>
      <c r="AA11" s="15">
        <f t="shared" si="6"/>
        <v>1345.6993056626634</v>
      </c>
      <c r="AB11" s="15">
        <f t="shared" si="6"/>
        <v>1113.745148049346</v>
      </c>
      <c r="AC11" s="15">
        <f t="shared" si="6"/>
        <v>1392.0493278193912</v>
      </c>
      <c r="AD11" s="15">
        <f t="shared" si="6"/>
        <v>1519.9919219971343</v>
      </c>
      <c r="AE11" s="15">
        <f t="shared" si="6"/>
        <v>1582.576747038198</v>
      </c>
      <c r="AF11" s="15">
        <f t="shared" si="6"/>
        <v>1775.6155118530344</v>
      </c>
      <c r="AG11" s="15">
        <f t="shared" si="6"/>
        <v>1851.8400826625352</v>
      </c>
      <c r="AH11" s="15">
        <f t="shared" si="6"/>
        <v>1969.5751033864149</v>
      </c>
      <c r="AI11" s="15">
        <f t="shared" si="6"/>
        <v>2463.4573746956657</v>
      </c>
      <c r="AJ11" s="15">
        <f t="shared" si="6"/>
        <v>2892.7091206970867</v>
      </c>
      <c r="AK11" s="15">
        <f t="shared" si="6"/>
        <v>4302.044877369151</v>
      </c>
      <c r="AL11" s="15">
        <f t="shared" si="6"/>
        <v>4647.710670782709</v>
      </c>
      <c r="AM11" s="15">
        <f t="shared" si="6"/>
        <v>5574.742505737218</v>
      </c>
      <c r="AN11" s="15">
        <f t="shared" si="6"/>
        <v>5505.068361357362</v>
      </c>
      <c r="AO11" s="15">
        <f t="shared" si="6"/>
        <v>5505.502614866676</v>
      </c>
      <c r="AP11" s="15">
        <f t="shared" si="6"/>
        <v>4570.957671004043</v>
      </c>
      <c r="AQ11" s="15">
        <f t="shared" si="6"/>
        <v>4831.096450962805</v>
      </c>
      <c r="AR11" s="15">
        <f t="shared" si="6"/>
        <v>5406.801500972707</v>
      </c>
    </row>
    <row r="12" spans="1:44" ht="12.75">
      <c r="A12">
        <v>1972</v>
      </c>
      <c r="B12" s="1">
        <v>7800</v>
      </c>
      <c r="C12" s="15">
        <f t="shared" si="0"/>
        <v>483.6</v>
      </c>
      <c r="D12" s="11">
        <v>26483</v>
      </c>
      <c r="E12" s="5">
        <v>924.74</v>
      </c>
      <c r="F12" s="14">
        <v>0.07724566941975475</v>
      </c>
      <c r="G12" s="15">
        <f t="shared" si="1"/>
        <v>483.6</v>
      </c>
      <c r="L12" s="15">
        <f>G12</f>
        <v>483.6</v>
      </c>
      <c r="M12" s="15">
        <f aca="true" t="shared" si="7" ref="M12:AR12">L12*M$6+L12</f>
        <v>484.46810995523066</v>
      </c>
      <c r="N12" s="15">
        <f t="shared" si="7"/>
        <v>396.10392975322793</v>
      </c>
      <c r="O12" s="15">
        <f t="shared" si="7"/>
        <v>434.844643899907</v>
      </c>
      <c r="P12" s="15">
        <f t="shared" si="7"/>
        <v>514.9251724809136</v>
      </c>
      <c r="Q12" s="15">
        <f t="shared" si="7"/>
        <v>465.46905292298385</v>
      </c>
      <c r="R12" s="15">
        <f t="shared" si="7"/>
        <v>450.930825961892</v>
      </c>
      <c r="S12" s="15">
        <f t="shared" si="7"/>
        <v>442.6419447628523</v>
      </c>
      <c r="T12" s="15">
        <f t="shared" si="7"/>
        <v>489.13289357008466</v>
      </c>
      <c r="U12" s="15">
        <f t="shared" si="7"/>
        <v>498.0336354002207</v>
      </c>
      <c r="V12" s="15">
        <f t="shared" si="7"/>
        <v>422.86368060211527</v>
      </c>
      <c r="W12" s="15">
        <f t="shared" si="7"/>
        <v>627.1414581395853</v>
      </c>
      <c r="X12" s="15">
        <f t="shared" si="7"/>
        <v>583.2443800419578</v>
      </c>
      <c r="Y12" s="15">
        <f t="shared" si="7"/>
        <v>704.6594934792483</v>
      </c>
      <c r="Z12" s="15">
        <f t="shared" si="7"/>
        <v>928.412219650929</v>
      </c>
      <c r="AA12" s="15">
        <f t="shared" si="7"/>
        <v>1345.0840798494714</v>
      </c>
      <c r="AB12" s="15">
        <f t="shared" si="7"/>
        <v>1113.2359668663626</v>
      </c>
      <c r="AC12" s="15">
        <f t="shared" si="7"/>
        <v>1391.4129117373532</v>
      </c>
      <c r="AD12" s="15">
        <f t="shared" si="7"/>
        <v>1519.2970132145251</v>
      </c>
      <c r="AE12" s="15">
        <f t="shared" si="7"/>
        <v>1581.8532257715683</v>
      </c>
      <c r="AF12" s="15">
        <f t="shared" si="7"/>
        <v>1774.8037372666913</v>
      </c>
      <c r="AG12" s="15">
        <f t="shared" si="7"/>
        <v>1850.9934597832903</v>
      </c>
      <c r="AH12" s="15">
        <f t="shared" si="7"/>
        <v>1968.6746544974803</v>
      </c>
      <c r="AI12" s="15">
        <f t="shared" si="7"/>
        <v>2462.331133075243</v>
      </c>
      <c r="AJ12" s="15">
        <f t="shared" si="7"/>
        <v>2891.386634080931</v>
      </c>
      <c r="AK12" s="15">
        <f t="shared" si="7"/>
        <v>4300.078071674201</v>
      </c>
      <c r="AL12" s="15">
        <f t="shared" si="7"/>
        <v>4645.585833856004</v>
      </c>
      <c r="AM12" s="15">
        <f t="shared" si="7"/>
        <v>5572.193849081905</v>
      </c>
      <c r="AN12" s="15">
        <f t="shared" si="7"/>
        <v>5502.55155827584</v>
      </c>
      <c r="AO12" s="15">
        <f t="shared" si="7"/>
        <v>5502.985613253455</v>
      </c>
      <c r="AP12" s="15">
        <f t="shared" si="7"/>
        <v>4568.867923957005</v>
      </c>
      <c r="AQ12" s="15">
        <f t="shared" si="7"/>
        <v>4828.887773860761</v>
      </c>
      <c r="AR12" s="15">
        <f t="shared" si="7"/>
        <v>5404.32962346173</v>
      </c>
    </row>
    <row r="13" spans="1:44" ht="12.75">
      <c r="A13">
        <v>1973</v>
      </c>
      <c r="B13" s="1">
        <v>8393</v>
      </c>
      <c r="C13" s="15">
        <f t="shared" si="0"/>
        <v>520.366</v>
      </c>
      <c r="D13" s="11">
        <v>26847</v>
      </c>
      <c r="E13" s="5">
        <v>926.4</v>
      </c>
      <c r="F13" s="14">
        <v>0.0017950991630079462</v>
      </c>
      <c r="G13" s="15">
        <f t="shared" si="1"/>
        <v>520.366</v>
      </c>
      <c r="L13" s="15">
        <f aca="true" t="shared" si="8" ref="L13:L44">K13*L$6+K13</f>
        <v>0</v>
      </c>
      <c r="M13" s="15">
        <f>G13</f>
        <v>520.366</v>
      </c>
      <c r="N13" s="15">
        <f aca="true" t="shared" si="9" ref="N13:AR13">M13*N$6+M13</f>
        <v>425.4542523531951</v>
      </c>
      <c r="O13" s="15">
        <f t="shared" si="9"/>
        <v>467.06555770725384</v>
      </c>
      <c r="P13" s="15">
        <f t="shared" si="9"/>
        <v>553.079855613126</v>
      </c>
      <c r="Q13" s="15">
        <f t="shared" si="9"/>
        <v>499.95915977979274</v>
      </c>
      <c r="R13" s="15">
        <f t="shared" si="9"/>
        <v>484.3436861183074</v>
      </c>
      <c r="S13" s="15">
        <f t="shared" si="9"/>
        <v>475.4406193005181</v>
      </c>
      <c r="T13" s="15">
        <f t="shared" si="9"/>
        <v>525.3764325561312</v>
      </c>
      <c r="U13" s="15">
        <f t="shared" si="9"/>
        <v>534.9366973661486</v>
      </c>
      <c r="V13" s="15">
        <f t="shared" si="9"/>
        <v>454.19683462867016</v>
      </c>
      <c r="W13" s="15">
        <f t="shared" si="9"/>
        <v>673.6110908031088</v>
      </c>
      <c r="X13" s="15">
        <f t="shared" si="9"/>
        <v>626.4613476683937</v>
      </c>
      <c r="Y13" s="15">
        <f t="shared" si="9"/>
        <v>756.8730210492228</v>
      </c>
      <c r="Z13" s="15">
        <f t="shared" si="9"/>
        <v>997.2052714378237</v>
      </c>
      <c r="AA13" s="15">
        <f t="shared" si="9"/>
        <v>1444.7514870682212</v>
      </c>
      <c r="AB13" s="15">
        <f t="shared" si="9"/>
        <v>1195.724001705527</v>
      </c>
      <c r="AC13" s="15">
        <f t="shared" si="9"/>
        <v>1494.513170941278</v>
      </c>
      <c r="AD13" s="15">
        <f t="shared" si="9"/>
        <v>1631.8731683937824</v>
      </c>
      <c r="AE13" s="15">
        <f t="shared" si="9"/>
        <v>1699.0646417530227</v>
      </c>
      <c r="AF13" s="15">
        <f t="shared" si="9"/>
        <v>1906.3123094559587</v>
      </c>
      <c r="AG13" s="15">
        <f t="shared" si="9"/>
        <v>1988.1475021804836</v>
      </c>
      <c r="AH13" s="15">
        <f t="shared" si="9"/>
        <v>2114.548582685665</v>
      </c>
      <c r="AI13" s="15">
        <f t="shared" si="9"/>
        <v>2644.7837867227986</v>
      </c>
      <c r="AJ13" s="15">
        <f t="shared" si="9"/>
        <v>3105.6312403497413</v>
      </c>
      <c r="AK13" s="15">
        <f t="shared" si="9"/>
        <v>4618.703233225389</v>
      </c>
      <c r="AL13" s="15">
        <f t="shared" si="9"/>
        <v>4989.8122669905015</v>
      </c>
      <c r="AM13" s="15">
        <f t="shared" si="9"/>
        <v>5985.079646912781</v>
      </c>
      <c r="AN13" s="15">
        <f t="shared" si="9"/>
        <v>5910.277034412781</v>
      </c>
      <c r="AO13" s="15">
        <f t="shared" si="9"/>
        <v>5910.743251791883</v>
      </c>
      <c r="AP13" s="15">
        <f t="shared" si="9"/>
        <v>4907.409749503455</v>
      </c>
      <c r="AQ13" s="15">
        <f t="shared" si="9"/>
        <v>5186.696427892919</v>
      </c>
      <c r="AR13" s="15">
        <f t="shared" si="9"/>
        <v>5804.777096891192</v>
      </c>
    </row>
    <row r="14" spans="1:44" ht="12.75">
      <c r="A14">
        <v>1974</v>
      </c>
      <c r="B14" s="1">
        <v>9094</v>
      </c>
      <c r="C14" s="15">
        <f t="shared" si="0"/>
        <v>563.828</v>
      </c>
      <c r="D14" s="11">
        <v>27211</v>
      </c>
      <c r="E14" s="5">
        <v>757.43</v>
      </c>
      <c r="F14" s="14">
        <v>-0.1823942141623489</v>
      </c>
      <c r="G14" s="15">
        <f t="shared" si="1"/>
        <v>563.828</v>
      </c>
      <c r="L14" s="15">
        <f t="shared" si="8"/>
        <v>0</v>
      </c>
      <c r="M14" s="15">
        <f aca="true" t="shared" si="10" ref="M14:M44">L14*M$6+L14</f>
        <v>0</v>
      </c>
      <c r="N14" s="15">
        <f>G14</f>
        <v>563.828</v>
      </c>
      <c r="O14" s="15">
        <f aca="true" t="shared" si="11" ref="O14:AR14">N14*O$6+N14</f>
        <v>618.9728691496244</v>
      </c>
      <c r="P14" s="15">
        <f t="shared" si="11"/>
        <v>732.9622564725454</v>
      </c>
      <c r="Q14" s="15">
        <f t="shared" si="11"/>
        <v>662.5647095573189</v>
      </c>
      <c r="R14" s="15">
        <f t="shared" si="11"/>
        <v>641.8704957025732</v>
      </c>
      <c r="S14" s="15">
        <f t="shared" si="11"/>
        <v>630.0718162206408</v>
      </c>
      <c r="T14" s="15">
        <f t="shared" si="11"/>
        <v>696.2486367849175</v>
      </c>
      <c r="U14" s="15">
        <f t="shared" si="11"/>
        <v>708.9182597995855</v>
      </c>
      <c r="V14" s="15">
        <f t="shared" si="11"/>
        <v>601.9187526240049</v>
      </c>
      <c r="W14" s="15">
        <f t="shared" si="11"/>
        <v>892.6947891686361</v>
      </c>
      <c r="X14" s="15">
        <f t="shared" si="11"/>
        <v>830.2101736662134</v>
      </c>
      <c r="Y14" s="15">
        <f t="shared" si="11"/>
        <v>1003.0366352006127</v>
      </c>
      <c r="Z14" s="15">
        <f t="shared" si="11"/>
        <v>1321.5339855564212</v>
      </c>
      <c r="AA14" s="15">
        <f t="shared" si="11"/>
        <v>1914.6390873876137</v>
      </c>
      <c r="AB14" s="15">
        <f t="shared" si="11"/>
        <v>1584.6184841371482</v>
      </c>
      <c r="AC14" s="15">
        <f t="shared" si="11"/>
        <v>1980.5851451355243</v>
      </c>
      <c r="AD14" s="15">
        <f t="shared" si="11"/>
        <v>2162.6197874391037</v>
      </c>
      <c r="AE14" s="15">
        <f t="shared" si="11"/>
        <v>2251.6644587090564</v>
      </c>
      <c r="AF14" s="15">
        <f t="shared" si="11"/>
        <v>2526.31687395535</v>
      </c>
      <c r="AG14" s="15">
        <f t="shared" si="11"/>
        <v>2634.76795368549</v>
      </c>
      <c r="AH14" s="15">
        <f t="shared" si="11"/>
        <v>2802.279426481656</v>
      </c>
      <c r="AI14" s="15">
        <f t="shared" si="11"/>
        <v>3504.9670902393636</v>
      </c>
      <c r="AJ14" s="15">
        <f t="shared" si="11"/>
        <v>4115.699493656181</v>
      </c>
      <c r="AK14" s="15">
        <f t="shared" si="11"/>
        <v>6120.879488639218</v>
      </c>
      <c r="AL14" s="15">
        <f t="shared" si="11"/>
        <v>6612.687158047613</v>
      </c>
      <c r="AM14" s="15">
        <f t="shared" si="11"/>
        <v>7931.652976776736</v>
      </c>
      <c r="AN14" s="15">
        <f t="shared" si="11"/>
        <v>7832.52173724305</v>
      </c>
      <c r="AO14" s="15">
        <f t="shared" si="11"/>
        <v>7833.139586073965</v>
      </c>
      <c r="AP14" s="15">
        <f t="shared" si="11"/>
        <v>6503.484238173829</v>
      </c>
      <c r="AQ14" s="15">
        <f t="shared" si="11"/>
        <v>6873.605463739227</v>
      </c>
      <c r="AR14" s="15">
        <f t="shared" si="11"/>
        <v>7692.709246372607</v>
      </c>
    </row>
    <row r="15" spans="1:44" ht="12.75">
      <c r="A15">
        <v>1975</v>
      </c>
      <c r="B15" s="1">
        <v>9450</v>
      </c>
      <c r="C15" s="15">
        <f t="shared" si="0"/>
        <v>585.9</v>
      </c>
      <c r="D15" s="11">
        <v>27576</v>
      </c>
      <c r="E15" s="5">
        <v>831.51</v>
      </c>
      <c r="F15" s="14">
        <v>0.09780441756994052</v>
      </c>
      <c r="G15" s="15">
        <f t="shared" si="1"/>
        <v>585.9</v>
      </c>
      <c r="L15" s="15">
        <f t="shared" si="8"/>
        <v>0</v>
      </c>
      <c r="M15" s="15">
        <f t="shared" si="10"/>
        <v>0</v>
      </c>
      <c r="N15" s="15">
        <f aca="true" t="shared" si="12" ref="N15:N44">M15*N$6+M15</f>
        <v>0</v>
      </c>
      <c r="O15" s="15">
        <f>G15</f>
        <v>585.9</v>
      </c>
      <c r="P15" s="15">
        <f aca="true" t="shared" si="13" ref="P15:AR15">O15*P$6+O15</f>
        <v>693.7987228054984</v>
      </c>
      <c r="Q15" s="15">
        <f t="shared" si="13"/>
        <v>627.1626474726702</v>
      </c>
      <c r="R15" s="15">
        <f t="shared" si="13"/>
        <v>607.5741638705487</v>
      </c>
      <c r="S15" s="15">
        <f t="shared" si="13"/>
        <v>596.4059097304902</v>
      </c>
      <c r="T15" s="15">
        <f t="shared" si="13"/>
        <v>659.0467799545404</v>
      </c>
      <c r="U15" s="15">
        <f t="shared" si="13"/>
        <v>671.0394414979975</v>
      </c>
      <c r="V15" s="15">
        <f t="shared" si="13"/>
        <v>569.7571165710574</v>
      </c>
      <c r="W15" s="15">
        <f t="shared" si="13"/>
        <v>844.9964498322329</v>
      </c>
      <c r="X15" s="15">
        <f t="shared" si="13"/>
        <v>785.850503301223</v>
      </c>
      <c r="Y15" s="15">
        <f t="shared" si="13"/>
        <v>949.4425262474292</v>
      </c>
      <c r="Z15" s="15">
        <f t="shared" si="13"/>
        <v>1250.9219720748997</v>
      </c>
      <c r="AA15" s="15">
        <f t="shared" si="13"/>
        <v>1812.336367572248</v>
      </c>
      <c r="AB15" s="15">
        <f t="shared" si="13"/>
        <v>1499.9493776382724</v>
      </c>
      <c r="AC15" s="15">
        <f t="shared" si="13"/>
        <v>1874.758805065483</v>
      </c>
      <c r="AD15" s="15">
        <f t="shared" si="13"/>
        <v>2047.0669985929212</v>
      </c>
      <c r="AE15" s="15">
        <f t="shared" si="13"/>
        <v>2131.353847819028</v>
      </c>
      <c r="AF15" s="15">
        <f t="shared" si="13"/>
        <v>2391.331074791644</v>
      </c>
      <c r="AG15" s="15">
        <f t="shared" si="13"/>
        <v>2493.9874120575814</v>
      </c>
      <c r="AH15" s="15">
        <f t="shared" si="13"/>
        <v>2652.5484359779193</v>
      </c>
      <c r="AI15" s="15">
        <f t="shared" si="13"/>
        <v>3317.6901937439115</v>
      </c>
      <c r="AJ15" s="15">
        <f t="shared" si="13"/>
        <v>3895.790031388678</v>
      </c>
      <c r="AK15" s="15">
        <f t="shared" si="13"/>
        <v>5793.829537828769</v>
      </c>
      <c r="AL15" s="15">
        <f t="shared" si="13"/>
        <v>6259.359010715446</v>
      </c>
      <c r="AM15" s="15">
        <f t="shared" si="13"/>
        <v>7507.850037882888</v>
      </c>
      <c r="AN15" s="15">
        <f t="shared" si="13"/>
        <v>7414.015564455028</v>
      </c>
      <c r="AO15" s="15">
        <f t="shared" si="13"/>
        <v>7414.600400476242</v>
      </c>
      <c r="AP15" s="15">
        <f t="shared" si="13"/>
        <v>6155.991005520078</v>
      </c>
      <c r="AQ15" s="15">
        <f t="shared" si="13"/>
        <v>6506.335967096005</v>
      </c>
      <c r="AR15" s="15">
        <f t="shared" si="13"/>
        <v>7281.673514449615</v>
      </c>
    </row>
    <row r="16" spans="1:44" ht="12.75">
      <c r="A16">
        <v>1976</v>
      </c>
      <c r="B16" s="1">
        <v>10133</v>
      </c>
      <c r="C16" s="15">
        <f t="shared" si="0"/>
        <v>628.246</v>
      </c>
      <c r="D16" s="11">
        <v>27942</v>
      </c>
      <c r="E16" s="5">
        <v>984.64</v>
      </c>
      <c r="F16" s="14">
        <v>0.18415893976019532</v>
      </c>
      <c r="G16" s="15">
        <f t="shared" si="1"/>
        <v>628.246</v>
      </c>
      <c r="L16" s="15">
        <f t="shared" si="8"/>
        <v>0</v>
      </c>
      <c r="M16" s="15">
        <f t="shared" si="10"/>
        <v>0</v>
      </c>
      <c r="N16" s="15">
        <f t="shared" si="12"/>
        <v>0</v>
      </c>
      <c r="O16" s="15">
        <f aca="true" t="shared" si="14" ref="O16:O44">N16*O$6+N16</f>
        <v>0</v>
      </c>
      <c r="P16" s="15">
        <f>G16</f>
        <v>628.246</v>
      </c>
      <c r="Q16" s="15">
        <f aca="true" t="shared" si="15" ref="Q16:AR16">P16*Q$6+P16</f>
        <v>567.9059526527462</v>
      </c>
      <c r="R16" s="15">
        <f t="shared" si="15"/>
        <v>550.1682629387391</v>
      </c>
      <c r="S16" s="15">
        <f t="shared" si="15"/>
        <v>540.0552276161847</v>
      </c>
      <c r="T16" s="15">
        <f t="shared" si="15"/>
        <v>596.7775519174522</v>
      </c>
      <c r="U16" s="15">
        <f t="shared" si="15"/>
        <v>607.6371015193372</v>
      </c>
      <c r="V16" s="15">
        <f t="shared" si="15"/>
        <v>515.924313048424</v>
      </c>
      <c r="W16" s="15">
        <f t="shared" si="15"/>
        <v>765.1579949220022</v>
      </c>
      <c r="X16" s="15">
        <f t="shared" si="15"/>
        <v>711.600380727982</v>
      </c>
      <c r="Y16" s="15">
        <f t="shared" si="15"/>
        <v>859.7356116956455</v>
      </c>
      <c r="Z16" s="15">
        <f t="shared" si="15"/>
        <v>1132.7301412292823</v>
      </c>
      <c r="AA16" s="15">
        <f t="shared" si="15"/>
        <v>1641.0999849894386</v>
      </c>
      <c r="AB16" s="15">
        <f t="shared" si="15"/>
        <v>1358.2284972985058</v>
      </c>
      <c r="AC16" s="15">
        <f t="shared" si="15"/>
        <v>1697.6245149090032</v>
      </c>
      <c r="AD16" s="15">
        <f t="shared" si="15"/>
        <v>1853.6523797530072</v>
      </c>
      <c r="AE16" s="15">
        <f t="shared" si="15"/>
        <v>1929.9754892346455</v>
      </c>
      <c r="AF16" s="15">
        <f t="shared" si="15"/>
        <v>2165.3890862447206</v>
      </c>
      <c r="AG16" s="15">
        <f t="shared" si="15"/>
        <v>2258.3460651811847</v>
      </c>
      <c r="AH16" s="15">
        <f t="shared" si="15"/>
        <v>2401.9256449057543</v>
      </c>
      <c r="AI16" s="15">
        <f t="shared" si="15"/>
        <v>3004.222298119112</v>
      </c>
      <c r="AJ16" s="15">
        <f t="shared" si="15"/>
        <v>3527.701080455804</v>
      </c>
      <c r="AK16" s="15">
        <f t="shared" si="15"/>
        <v>5246.406648175987</v>
      </c>
      <c r="AL16" s="15">
        <f t="shared" si="15"/>
        <v>5667.951138832472</v>
      </c>
      <c r="AM16" s="15">
        <f t="shared" si="15"/>
        <v>6798.480020007318</v>
      </c>
      <c r="AN16" s="15">
        <f t="shared" si="15"/>
        <v>6713.5113819060825</v>
      </c>
      <c r="AO16" s="15">
        <f t="shared" si="15"/>
        <v>6714.040960411932</v>
      </c>
      <c r="AP16" s="15">
        <f t="shared" si="15"/>
        <v>5574.349733039491</v>
      </c>
      <c r="AQ16" s="15">
        <f t="shared" si="15"/>
        <v>5891.592779899257</v>
      </c>
      <c r="AR16" s="15">
        <f t="shared" si="15"/>
        <v>6593.673508449794</v>
      </c>
    </row>
    <row r="17" spans="1:44" ht="12.75">
      <c r="A17">
        <v>1977</v>
      </c>
      <c r="B17" s="1">
        <v>10900</v>
      </c>
      <c r="C17" s="15">
        <f t="shared" si="0"/>
        <v>675.8</v>
      </c>
      <c r="D17" s="11">
        <v>28307</v>
      </c>
      <c r="E17" s="5">
        <v>890.07</v>
      </c>
      <c r="F17" s="14">
        <v>-0.09604525511862197</v>
      </c>
      <c r="G17" s="15">
        <f t="shared" si="1"/>
        <v>675.8</v>
      </c>
      <c r="L17" s="15">
        <f t="shared" si="8"/>
        <v>0</v>
      </c>
      <c r="M17" s="15">
        <f t="shared" si="10"/>
        <v>0</v>
      </c>
      <c r="N17" s="15">
        <f t="shared" si="12"/>
        <v>0</v>
      </c>
      <c r="O17" s="15">
        <f t="shared" si="14"/>
        <v>0</v>
      </c>
      <c r="P17" s="15">
        <f aca="true" t="shared" si="16" ref="P17:P44">O17*P$6+O17</f>
        <v>0</v>
      </c>
      <c r="Q17" s="15">
        <f>G17</f>
        <v>675.8</v>
      </c>
      <c r="R17" s="15">
        <f aca="true" t="shared" si="17" ref="R17:AR17">Q17*R$6+Q17</f>
        <v>654.6924017212128</v>
      </c>
      <c r="S17" s="15">
        <f t="shared" si="17"/>
        <v>642.6580336378037</v>
      </c>
      <c r="T17" s="15">
        <f t="shared" si="17"/>
        <v>710.1567921624141</v>
      </c>
      <c r="U17" s="15">
        <f t="shared" si="17"/>
        <v>723.0795016122327</v>
      </c>
      <c r="V17" s="15">
        <f t="shared" si="17"/>
        <v>613.9425887851517</v>
      </c>
      <c r="W17" s="15">
        <f t="shared" si="17"/>
        <v>910.5271225858639</v>
      </c>
      <c r="X17" s="15">
        <f t="shared" si="17"/>
        <v>846.7943240419291</v>
      </c>
      <c r="Y17" s="15">
        <f t="shared" si="17"/>
        <v>1023.0731403148066</v>
      </c>
      <c r="Z17" s="15">
        <f t="shared" si="17"/>
        <v>1347.9327446155917</v>
      </c>
      <c r="AA17" s="15">
        <f t="shared" si="17"/>
        <v>1952.8856224791307</v>
      </c>
      <c r="AB17" s="15">
        <f t="shared" si="17"/>
        <v>1616.2725785612365</v>
      </c>
      <c r="AC17" s="15">
        <f t="shared" si="17"/>
        <v>2020.1490085049486</v>
      </c>
      <c r="AD17" s="15">
        <f t="shared" si="17"/>
        <v>2205.819946745761</v>
      </c>
      <c r="AE17" s="15">
        <f t="shared" si="17"/>
        <v>2296.6433606345568</v>
      </c>
      <c r="AF17" s="15">
        <f t="shared" si="17"/>
        <v>2576.7821901648185</v>
      </c>
      <c r="AG17" s="15">
        <f t="shared" si="17"/>
        <v>2687.3996719359147</v>
      </c>
      <c r="AH17" s="15">
        <f t="shared" si="17"/>
        <v>2858.2573280753195</v>
      </c>
      <c r="AI17" s="15">
        <f t="shared" si="17"/>
        <v>3574.9817722201624</v>
      </c>
      <c r="AJ17" s="15">
        <f t="shared" si="17"/>
        <v>4197.914071926927</v>
      </c>
      <c r="AK17" s="15">
        <f t="shared" si="17"/>
        <v>6243.149233206377</v>
      </c>
      <c r="AL17" s="15">
        <f t="shared" si="17"/>
        <v>6744.781176761378</v>
      </c>
      <c r="AM17" s="15">
        <f t="shared" si="17"/>
        <v>8090.0944532452495</v>
      </c>
      <c r="AN17" s="15">
        <f t="shared" si="17"/>
        <v>7988.982983360858</v>
      </c>
      <c r="AO17" s="15">
        <f t="shared" si="17"/>
        <v>7989.613174244721</v>
      </c>
      <c r="AP17" s="15">
        <f t="shared" si="17"/>
        <v>6633.396836203894</v>
      </c>
      <c r="AQ17" s="15">
        <f t="shared" si="17"/>
        <v>7010.911546282876</v>
      </c>
      <c r="AR17" s="15">
        <f t="shared" si="17"/>
        <v>7846.377619737773</v>
      </c>
    </row>
    <row r="18" spans="1:44" ht="12.75">
      <c r="A18">
        <v>1978</v>
      </c>
      <c r="B18" s="1">
        <v>12000</v>
      </c>
      <c r="C18" s="15">
        <f t="shared" si="0"/>
        <v>744</v>
      </c>
      <c r="D18" s="11">
        <v>28674</v>
      </c>
      <c r="E18" s="5">
        <v>862.27</v>
      </c>
      <c r="F18" s="14">
        <v>-0.03123349848888297</v>
      </c>
      <c r="G18" s="15">
        <f t="shared" si="1"/>
        <v>744</v>
      </c>
      <c r="L18" s="15">
        <f t="shared" si="8"/>
        <v>0</v>
      </c>
      <c r="M18" s="15">
        <f t="shared" si="10"/>
        <v>0</v>
      </c>
      <c r="N18" s="15">
        <f t="shared" si="12"/>
        <v>0</v>
      </c>
      <c r="O18" s="15">
        <f t="shared" si="14"/>
        <v>0</v>
      </c>
      <c r="P18" s="15">
        <f t="shared" si="16"/>
        <v>0</v>
      </c>
      <c r="Q18" s="15">
        <f aca="true" t="shared" si="18" ref="Q18:Q44">P18*Q$6+P18</f>
        <v>0</v>
      </c>
      <c r="R18" s="15">
        <f>G18</f>
        <v>744</v>
      </c>
      <c r="S18" s="15">
        <f aca="true" t="shared" si="19" ref="S18:AR18">R18*S$6+R18</f>
        <v>730.3240052419776</v>
      </c>
      <c r="T18" s="15">
        <f t="shared" si="19"/>
        <v>807.0303733169426</v>
      </c>
      <c r="U18" s="15">
        <f t="shared" si="19"/>
        <v>821.7158894545793</v>
      </c>
      <c r="V18" s="15">
        <f t="shared" si="19"/>
        <v>697.6914423556427</v>
      </c>
      <c r="W18" s="15">
        <f t="shared" si="19"/>
        <v>1034.733528941051</v>
      </c>
      <c r="X18" s="15">
        <f t="shared" si="19"/>
        <v>962.3068412446218</v>
      </c>
      <c r="Y18" s="15">
        <f t="shared" si="19"/>
        <v>1162.6321221891055</v>
      </c>
      <c r="Z18" s="15">
        <f t="shared" si="19"/>
        <v>1531.8063251649714</v>
      </c>
      <c r="AA18" s="15">
        <f t="shared" si="19"/>
        <v>2219.2817562944324</v>
      </c>
      <c r="AB18" s="15">
        <f t="shared" si="19"/>
        <v>1836.7508089113621</v>
      </c>
      <c r="AC18" s="15">
        <f t="shared" si="19"/>
        <v>2295.720644345739</v>
      </c>
      <c r="AD18" s="15">
        <f t="shared" si="19"/>
        <v>2506.719241072982</v>
      </c>
      <c r="AE18" s="15">
        <f t="shared" si="19"/>
        <v>2609.9320166537173</v>
      </c>
      <c r="AF18" s="15">
        <f t="shared" si="19"/>
        <v>2928.285015134472</v>
      </c>
      <c r="AG18" s="15">
        <f t="shared" si="19"/>
        <v>3053.9919978660987</v>
      </c>
      <c r="AH18" s="15">
        <f t="shared" si="19"/>
        <v>3248.1566098785775</v>
      </c>
      <c r="AI18" s="15">
        <f t="shared" si="19"/>
        <v>4062.650538694378</v>
      </c>
      <c r="AJ18" s="15">
        <f t="shared" si="19"/>
        <v>4770.557992276203</v>
      </c>
      <c r="AK18" s="15">
        <f t="shared" si="19"/>
        <v>7094.786830111221</v>
      </c>
      <c r="AL18" s="15">
        <f t="shared" si="19"/>
        <v>7664.8471592424685</v>
      </c>
      <c r="AM18" s="15">
        <f t="shared" si="19"/>
        <v>9193.676690595756</v>
      </c>
      <c r="AN18" s="15">
        <f t="shared" si="19"/>
        <v>9078.772449464786</v>
      </c>
      <c r="AO18" s="15">
        <f t="shared" si="19"/>
        <v>9079.488605657163</v>
      </c>
      <c r="AP18" s="15">
        <f t="shared" si="19"/>
        <v>7538.268709336985</v>
      </c>
      <c r="AQ18" s="15">
        <f t="shared" si="19"/>
        <v>7967.280782121611</v>
      </c>
      <c r="AR18" s="15">
        <f t="shared" si="19"/>
        <v>8916.714068679186</v>
      </c>
    </row>
    <row r="19" spans="1:44" ht="12.75">
      <c r="A19">
        <v>1979</v>
      </c>
      <c r="B19" s="1">
        <v>13035</v>
      </c>
      <c r="C19" s="15">
        <f t="shared" si="0"/>
        <v>808.17</v>
      </c>
      <c r="D19" s="11">
        <v>29038</v>
      </c>
      <c r="E19" s="5">
        <v>846.42</v>
      </c>
      <c r="F19" s="14">
        <v>-0.018381713384438777</v>
      </c>
      <c r="G19" s="15">
        <f t="shared" si="1"/>
        <v>808.17</v>
      </c>
      <c r="L19" s="15">
        <f t="shared" si="8"/>
        <v>0</v>
      </c>
      <c r="M19" s="15">
        <f t="shared" si="10"/>
        <v>0</v>
      </c>
      <c r="N19" s="15">
        <f t="shared" si="12"/>
        <v>0</v>
      </c>
      <c r="O19" s="15">
        <f t="shared" si="14"/>
        <v>0</v>
      </c>
      <c r="P19" s="15">
        <f t="shared" si="16"/>
        <v>0</v>
      </c>
      <c r="Q19" s="15">
        <f t="shared" si="18"/>
        <v>0</v>
      </c>
      <c r="R19" s="15">
        <f aca="true" t="shared" si="20" ref="R19:R44">Q19*R$6+Q19</f>
        <v>0</v>
      </c>
      <c r="S19" s="15">
        <f>G19</f>
        <v>808.17</v>
      </c>
      <c r="T19" s="15">
        <f aca="true" t="shared" si="21" ref="T19:AR19">S19*T$6+S19</f>
        <v>893.0525795704261</v>
      </c>
      <c r="U19" s="15">
        <f t="shared" si="21"/>
        <v>909.3034401361027</v>
      </c>
      <c r="V19" s="15">
        <f t="shared" si="21"/>
        <v>772.059098319983</v>
      </c>
      <c r="W19" s="15">
        <f t="shared" si="21"/>
        <v>1145.02685120862</v>
      </c>
      <c r="X19" s="15">
        <f t="shared" si="21"/>
        <v>1064.880127596229</v>
      </c>
      <c r="Y19" s="15">
        <f t="shared" si="21"/>
        <v>1286.5582884383641</v>
      </c>
      <c r="Z19" s="15">
        <f t="shared" si="21"/>
        <v>1695.083153399022</v>
      </c>
      <c r="AA19" s="15">
        <f t="shared" si="21"/>
        <v>2455.8373052385346</v>
      </c>
      <c r="AB19" s="15">
        <f t="shared" si="21"/>
        <v>2032.5319866023963</v>
      </c>
      <c r="AC19" s="15">
        <f t="shared" si="21"/>
        <v>2540.423893811583</v>
      </c>
      <c r="AD19" s="15">
        <f t="shared" si="21"/>
        <v>2773.9130502587373</v>
      </c>
      <c r="AE19" s="15">
        <f t="shared" si="21"/>
        <v>2888.127382859574</v>
      </c>
      <c r="AF19" s="15">
        <f t="shared" si="21"/>
        <v>3240.413958318566</v>
      </c>
      <c r="AG19" s="15">
        <f t="shared" si="21"/>
        <v>3379.520178989155</v>
      </c>
      <c r="AH19" s="15">
        <f t="shared" si="21"/>
        <v>3594.3809987949253</v>
      </c>
      <c r="AI19" s="15">
        <f t="shared" si="21"/>
        <v>4495.692682001844</v>
      </c>
      <c r="AJ19" s="15">
        <f t="shared" si="21"/>
        <v>5279.056726802298</v>
      </c>
      <c r="AK19" s="15">
        <f t="shared" si="21"/>
        <v>7851.027532076277</v>
      </c>
      <c r="AL19" s="15">
        <f t="shared" si="21"/>
        <v>8481.851184163894</v>
      </c>
      <c r="AM19" s="15">
        <f t="shared" si="21"/>
        <v>10173.640244205008</v>
      </c>
      <c r="AN19" s="15">
        <f t="shared" si="21"/>
        <v>10046.48824058978</v>
      </c>
      <c r="AO19" s="15">
        <f t="shared" si="21"/>
        <v>10047.280732615016</v>
      </c>
      <c r="AP19" s="15">
        <f t="shared" si="21"/>
        <v>8341.780605727656</v>
      </c>
      <c r="AQ19" s="15">
        <f t="shared" si="21"/>
        <v>8816.521521230598</v>
      </c>
      <c r="AR19" s="15">
        <f t="shared" si="21"/>
        <v>9867.155888565963</v>
      </c>
    </row>
    <row r="20" spans="1:44" ht="12.75">
      <c r="A20">
        <v>1980</v>
      </c>
      <c r="B20" s="1">
        <v>14100</v>
      </c>
      <c r="C20" s="15">
        <f t="shared" si="0"/>
        <v>874.2</v>
      </c>
      <c r="D20" s="11">
        <v>29403</v>
      </c>
      <c r="E20" s="5">
        <v>935.32</v>
      </c>
      <c r="F20" s="14">
        <v>0.10503059946598627</v>
      </c>
      <c r="G20" s="15">
        <f t="shared" si="1"/>
        <v>874.2</v>
      </c>
      <c r="L20" s="15">
        <f t="shared" si="8"/>
        <v>0</v>
      </c>
      <c r="M20" s="15">
        <f t="shared" si="10"/>
        <v>0</v>
      </c>
      <c r="N20" s="15">
        <f t="shared" si="12"/>
        <v>0</v>
      </c>
      <c r="O20" s="15">
        <f t="shared" si="14"/>
        <v>0</v>
      </c>
      <c r="P20" s="15">
        <f t="shared" si="16"/>
        <v>0</v>
      </c>
      <c r="Q20" s="15">
        <f t="shared" si="18"/>
        <v>0</v>
      </c>
      <c r="R20" s="15">
        <f t="shared" si="20"/>
        <v>0</v>
      </c>
      <c r="S20" s="15">
        <f aca="true" t="shared" si="22" ref="S20:S44">R20*S$6+R20</f>
        <v>0</v>
      </c>
      <c r="T20" s="15">
        <f>G20</f>
        <v>874.2</v>
      </c>
      <c r="U20" s="15">
        <f aca="true" t="shared" si="23" ref="U20:AR20">T20*U$6+T20</f>
        <v>890.1078005388531</v>
      </c>
      <c r="V20" s="15">
        <f t="shared" si="23"/>
        <v>755.7607236026173</v>
      </c>
      <c r="W20" s="15">
        <f t="shared" si="23"/>
        <v>1120.8550271564814</v>
      </c>
      <c r="X20" s="15">
        <f t="shared" si="23"/>
        <v>1042.400222383783</v>
      </c>
      <c r="Y20" s="15">
        <f t="shared" si="23"/>
        <v>1259.3986977718857</v>
      </c>
      <c r="Z20" s="15">
        <f t="shared" si="23"/>
        <v>1659.2994932215713</v>
      </c>
      <c r="AA20" s="15">
        <f t="shared" si="23"/>
        <v>2403.9939207971606</v>
      </c>
      <c r="AB20" s="15">
        <f t="shared" si="23"/>
        <v>1989.62469101484</v>
      </c>
      <c r="AC20" s="15">
        <f t="shared" si="23"/>
        <v>2486.794863789933</v>
      </c>
      <c r="AD20" s="15">
        <f t="shared" si="23"/>
        <v>2715.355001496814</v>
      </c>
      <c r="AE20" s="15">
        <f t="shared" si="23"/>
        <v>2827.158238891503</v>
      </c>
      <c r="AF20" s="15">
        <f t="shared" si="23"/>
        <v>3172.007950220246</v>
      </c>
      <c r="AG20" s="15">
        <f t="shared" si="23"/>
        <v>3308.1776012487708</v>
      </c>
      <c r="AH20" s="15">
        <f t="shared" si="23"/>
        <v>3518.5026514989527</v>
      </c>
      <c r="AI20" s="15">
        <f t="shared" si="23"/>
        <v>4400.787403241672</v>
      </c>
      <c r="AJ20" s="15">
        <f t="shared" si="23"/>
        <v>5167.614422871317</v>
      </c>
      <c r="AK20" s="15">
        <f t="shared" si="23"/>
        <v>7685.2902343582955</v>
      </c>
      <c r="AL20" s="15">
        <f t="shared" si="23"/>
        <v>8302.797029893514</v>
      </c>
      <c r="AM20" s="15">
        <f t="shared" si="23"/>
        <v>9958.871968951804</v>
      </c>
      <c r="AN20" s="15">
        <f t="shared" si="23"/>
        <v>9834.404178249157</v>
      </c>
      <c r="AO20" s="15">
        <f t="shared" si="23"/>
        <v>9835.179940555105</v>
      </c>
      <c r="AP20" s="15">
        <f t="shared" si="23"/>
        <v>8165.683378950521</v>
      </c>
      <c r="AQ20" s="15">
        <f t="shared" si="23"/>
        <v>8630.402386349058</v>
      </c>
      <c r="AR20" s="15">
        <f t="shared" si="23"/>
        <v>9658.857580293377</v>
      </c>
    </row>
    <row r="21" spans="1:44" ht="12.75">
      <c r="A21">
        <v>1981</v>
      </c>
      <c r="B21" s="1">
        <v>15034</v>
      </c>
      <c r="C21" s="15">
        <f t="shared" si="0"/>
        <v>932.108</v>
      </c>
      <c r="D21" s="11">
        <v>29768</v>
      </c>
      <c r="E21" s="5">
        <v>952.34</v>
      </c>
      <c r="F21" s="14">
        <v>0.018196980712483407</v>
      </c>
      <c r="G21" s="15">
        <f t="shared" si="1"/>
        <v>932.108</v>
      </c>
      <c r="L21" s="15">
        <f t="shared" si="8"/>
        <v>0</v>
      </c>
      <c r="M21" s="15">
        <f t="shared" si="10"/>
        <v>0</v>
      </c>
      <c r="N21" s="15">
        <f t="shared" si="12"/>
        <v>0</v>
      </c>
      <c r="O21" s="15">
        <f t="shared" si="14"/>
        <v>0</v>
      </c>
      <c r="P21" s="15">
        <f t="shared" si="16"/>
        <v>0</v>
      </c>
      <c r="Q21" s="15">
        <f t="shared" si="18"/>
        <v>0</v>
      </c>
      <c r="R21" s="15">
        <f t="shared" si="20"/>
        <v>0</v>
      </c>
      <c r="S21" s="15">
        <f t="shared" si="22"/>
        <v>0</v>
      </c>
      <c r="T21" s="15">
        <f aca="true" t="shared" si="24" ref="T21:T44">S21*T$6+S21</f>
        <v>0</v>
      </c>
      <c r="U21" s="15">
        <f>G21</f>
        <v>932.108</v>
      </c>
      <c r="V21" s="15">
        <f aca="true" t="shared" si="25" ref="V21:AR21">U21*V$6+U21</f>
        <v>791.4216863725139</v>
      </c>
      <c r="W21" s="15">
        <f t="shared" si="25"/>
        <v>1173.7431545036434</v>
      </c>
      <c r="X21" s="15">
        <f t="shared" si="25"/>
        <v>1091.5864189680153</v>
      </c>
      <c r="Y21" s="15">
        <f t="shared" si="25"/>
        <v>1318.8240802654511</v>
      </c>
      <c r="Z21" s="15">
        <f t="shared" si="25"/>
        <v>1737.5944027133162</v>
      </c>
      <c r="AA21" s="15">
        <f t="shared" si="25"/>
        <v>2517.4276241258367</v>
      </c>
      <c r="AB21" s="15">
        <f t="shared" si="25"/>
        <v>2083.5061667471696</v>
      </c>
      <c r="AC21" s="15">
        <f t="shared" si="25"/>
        <v>2604.135572673624</v>
      </c>
      <c r="AD21" s="15">
        <f t="shared" si="25"/>
        <v>2843.480439338891</v>
      </c>
      <c r="AE21" s="15">
        <f t="shared" si="25"/>
        <v>2960.5591706323366</v>
      </c>
      <c r="AF21" s="15">
        <f t="shared" si="25"/>
        <v>3321.680794926181</v>
      </c>
      <c r="AG21" s="15">
        <f t="shared" si="25"/>
        <v>3464.275681752314</v>
      </c>
      <c r="AH21" s="15">
        <f t="shared" si="25"/>
        <v>3684.5250288762404</v>
      </c>
      <c r="AI21" s="15">
        <f t="shared" si="25"/>
        <v>4608.440845454354</v>
      </c>
      <c r="AJ21" s="15">
        <f t="shared" si="25"/>
        <v>5411.450996786861</v>
      </c>
      <c r="AK21" s="15">
        <f t="shared" si="25"/>
        <v>8047.924650733981</v>
      </c>
      <c r="AL21" s="15">
        <f t="shared" si="25"/>
        <v>8694.568825545499</v>
      </c>
      <c r="AM21" s="15">
        <f t="shared" si="25"/>
        <v>10428.786521830438</v>
      </c>
      <c r="AN21" s="15">
        <f t="shared" si="25"/>
        <v>10298.445653695107</v>
      </c>
      <c r="AO21" s="15">
        <f t="shared" si="25"/>
        <v>10299.25802074889</v>
      </c>
      <c r="AP21" s="15">
        <f t="shared" si="25"/>
        <v>8550.985395678013</v>
      </c>
      <c r="AQ21" s="15">
        <f t="shared" si="25"/>
        <v>9037.632411113676</v>
      </c>
      <c r="AR21" s="15">
        <f t="shared" si="25"/>
        <v>10114.615798223324</v>
      </c>
    </row>
    <row r="22" spans="1:44" ht="12.75">
      <c r="A22">
        <v>1982</v>
      </c>
      <c r="B22" s="1">
        <v>16010</v>
      </c>
      <c r="C22" s="15">
        <f t="shared" si="0"/>
        <v>992.62</v>
      </c>
      <c r="D22" s="11">
        <v>30133</v>
      </c>
      <c r="E22" s="5">
        <v>808.6</v>
      </c>
      <c r="F22" s="14">
        <v>-0.15093349014007604</v>
      </c>
      <c r="G22" s="15">
        <f t="shared" si="1"/>
        <v>992.62</v>
      </c>
      <c r="L22" s="15">
        <f t="shared" si="8"/>
        <v>0</v>
      </c>
      <c r="M22" s="15">
        <f t="shared" si="10"/>
        <v>0</v>
      </c>
      <c r="N22" s="15">
        <f t="shared" si="12"/>
        <v>0</v>
      </c>
      <c r="O22" s="15">
        <f t="shared" si="14"/>
        <v>0</v>
      </c>
      <c r="P22" s="15">
        <f t="shared" si="16"/>
        <v>0</v>
      </c>
      <c r="Q22" s="15">
        <f t="shared" si="18"/>
        <v>0</v>
      </c>
      <c r="R22" s="15">
        <f t="shared" si="20"/>
        <v>0</v>
      </c>
      <c r="S22" s="15">
        <f t="shared" si="22"/>
        <v>0</v>
      </c>
      <c r="T22" s="15">
        <f t="shared" si="24"/>
        <v>0</v>
      </c>
      <c r="U22" s="15">
        <f aca="true" t="shared" si="26" ref="U22:U44">T22*U$6+T22</f>
        <v>0</v>
      </c>
      <c r="V22" s="15">
        <f>G22</f>
        <v>992.62</v>
      </c>
      <c r="W22" s="15">
        <f aca="true" t="shared" si="27" ref="W22:AR22">V22*W$6+V22</f>
        <v>1472.1367256987385</v>
      </c>
      <c r="X22" s="15">
        <f t="shared" si="27"/>
        <v>1369.093783823893</v>
      </c>
      <c r="Y22" s="15">
        <f t="shared" si="27"/>
        <v>1654.100691318328</v>
      </c>
      <c r="Z22" s="15">
        <f t="shared" si="27"/>
        <v>2179.3324415038337</v>
      </c>
      <c r="AA22" s="15">
        <f t="shared" si="27"/>
        <v>3157.4179116992336</v>
      </c>
      <c r="AB22" s="15">
        <f t="shared" si="27"/>
        <v>2613.183245857037</v>
      </c>
      <c r="AC22" s="15">
        <f t="shared" si="27"/>
        <v>3266.169093742271</v>
      </c>
      <c r="AD22" s="15">
        <f t="shared" si="27"/>
        <v>3566.361147662627</v>
      </c>
      <c r="AE22" s="15">
        <f t="shared" si="27"/>
        <v>3713.2040915162015</v>
      </c>
      <c r="AF22" s="15">
        <f t="shared" si="27"/>
        <v>4166.131466237943</v>
      </c>
      <c r="AG22" s="15">
        <f t="shared" si="27"/>
        <v>4344.977382389315</v>
      </c>
      <c r="AH22" s="15">
        <f t="shared" si="27"/>
        <v>4621.219379173881</v>
      </c>
      <c r="AI22" s="15">
        <f t="shared" si="27"/>
        <v>5780.0166848874605</v>
      </c>
      <c r="AJ22" s="15">
        <f t="shared" si="27"/>
        <v>6787.171214692061</v>
      </c>
      <c r="AK22" s="15">
        <f t="shared" si="27"/>
        <v>10093.899503091765</v>
      </c>
      <c r="AL22" s="15">
        <f t="shared" si="27"/>
        <v>10904.936086816722</v>
      </c>
      <c r="AM22" s="15">
        <f t="shared" si="27"/>
        <v>13080.033382389316</v>
      </c>
      <c r="AN22" s="15">
        <f t="shared" si="27"/>
        <v>12916.556749443484</v>
      </c>
      <c r="AO22" s="15">
        <f t="shared" si="27"/>
        <v>12917.575639624043</v>
      </c>
      <c r="AP22" s="15">
        <f t="shared" si="27"/>
        <v>10724.850316349248</v>
      </c>
      <c r="AQ22" s="15">
        <f t="shared" si="27"/>
        <v>11335.214637645315</v>
      </c>
      <c r="AR22" s="15">
        <f t="shared" si="27"/>
        <v>12685.992949789763</v>
      </c>
    </row>
    <row r="23" spans="1:44" ht="12.75">
      <c r="A23">
        <v>1983</v>
      </c>
      <c r="B23" s="1">
        <v>16773</v>
      </c>
      <c r="C23" s="15">
        <f t="shared" si="0"/>
        <v>1039.926</v>
      </c>
      <c r="D23" s="11">
        <v>30498</v>
      </c>
      <c r="E23" s="5">
        <v>1199.22</v>
      </c>
      <c r="F23" s="14">
        <v>0.48308186989859014</v>
      </c>
      <c r="G23" s="15">
        <f t="shared" si="1"/>
        <v>1039.926</v>
      </c>
      <c r="L23" s="15">
        <f t="shared" si="8"/>
        <v>0</v>
      </c>
      <c r="M23" s="15">
        <f t="shared" si="10"/>
        <v>0</v>
      </c>
      <c r="N23" s="15">
        <f t="shared" si="12"/>
        <v>0</v>
      </c>
      <c r="O23" s="15">
        <f t="shared" si="14"/>
        <v>0</v>
      </c>
      <c r="P23" s="15">
        <f t="shared" si="16"/>
        <v>0</v>
      </c>
      <c r="Q23" s="15">
        <f t="shared" si="18"/>
        <v>0</v>
      </c>
      <c r="R23" s="15">
        <f t="shared" si="20"/>
        <v>0</v>
      </c>
      <c r="S23" s="15">
        <f t="shared" si="22"/>
        <v>0</v>
      </c>
      <c r="T23" s="15">
        <f t="shared" si="24"/>
        <v>0</v>
      </c>
      <c r="U23" s="15">
        <f t="shared" si="26"/>
        <v>0</v>
      </c>
      <c r="V23" s="15">
        <f aca="true" t="shared" si="28" ref="V23:V44">U23*V$6+U23</f>
        <v>0</v>
      </c>
      <c r="W23" s="15">
        <f>G23</f>
        <v>1039.926</v>
      </c>
      <c r="X23" s="15">
        <f aca="true" t="shared" si="29" ref="X23:AR23">W23*X$6+W23</f>
        <v>967.1358627107619</v>
      </c>
      <c r="Y23" s="15">
        <f t="shared" si="29"/>
        <v>1168.466410416771</v>
      </c>
      <c r="Z23" s="15">
        <f t="shared" si="29"/>
        <v>1539.4931931255317</v>
      </c>
      <c r="AA23" s="15">
        <f t="shared" si="29"/>
        <v>2230.4184943713417</v>
      </c>
      <c r="AB23" s="15">
        <f t="shared" si="29"/>
        <v>1845.9679408115276</v>
      </c>
      <c r="AC23" s="15">
        <f t="shared" si="29"/>
        <v>2307.240965927853</v>
      </c>
      <c r="AD23" s="15">
        <f t="shared" si="29"/>
        <v>2519.2983899534693</v>
      </c>
      <c r="AE23" s="15">
        <f t="shared" si="29"/>
        <v>2623.029105018262</v>
      </c>
      <c r="AF23" s="15">
        <f t="shared" si="29"/>
        <v>2942.9796536748886</v>
      </c>
      <c r="AG23" s="15">
        <f t="shared" si="29"/>
        <v>3069.317455696202</v>
      </c>
      <c r="AH23" s="15">
        <f t="shared" si="29"/>
        <v>3264.4564191724617</v>
      </c>
      <c r="AI23" s="15">
        <f t="shared" si="29"/>
        <v>4083.037618802221</v>
      </c>
      <c r="AJ23" s="15">
        <f t="shared" si="29"/>
        <v>4794.497473908039</v>
      </c>
      <c r="AK23" s="15">
        <f t="shared" si="29"/>
        <v>7130.389692350026</v>
      </c>
      <c r="AL23" s="15">
        <f t="shared" si="29"/>
        <v>7703.310682393554</v>
      </c>
      <c r="AM23" s="15">
        <f t="shared" si="29"/>
        <v>9239.812143643365</v>
      </c>
      <c r="AN23" s="15">
        <f t="shared" si="29"/>
        <v>9124.331293240602</v>
      </c>
      <c r="AO23" s="15">
        <f t="shared" si="29"/>
        <v>9125.051043228093</v>
      </c>
      <c r="AP23" s="15">
        <f t="shared" si="29"/>
        <v>7576.097040026014</v>
      </c>
      <c r="AQ23" s="15">
        <f t="shared" si="29"/>
        <v>8007.261969280028</v>
      </c>
      <c r="AR23" s="15">
        <f t="shared" si="29"/>
        <v>8961.459675589129</v>
      </c>
    </row>
    <row r="24" spans="1:44" ht="12.75">
      <c r="A24">
        <v>1984</v>
      </c>
      <c r="B24" s="1">
        <v>17904</v>
      </c>
      <c r="C24" s="15">
        <f t="shared" si="0"/>
        <v>1110.048</v>
      </c>
      <c r="D24" s="11">
        <v>30865</v>
      </c>
      <c r="E24" s="5">
        <v>1115.28</v>
      </c>
      <c r="F24" s="14">
        <v>-0.06999549707309756</v>
      </c>
      <c r="G24" s="15">
        <f t="shared" si="1"/>
        <v>1110.048</v>
      </c>
      <c r="L24" s="15">
        <f t="shared" si="8"/>
        <v>0</v>
      </c>
      <c r="M24" s="15">
        <f t="shared" si="10"/>
        <v>0</v>
      </c>
      <c r="N24" s="15">
        <f t="shared" si="12"/>
        <v>0</v>
      </c>
      <c r="O24" s="15">
        <f t="shared" si="14"/>
        <v>0</v>
      </c>
      <c r="P24" s="15">
        <f t="shared" si="16"/>
        <v>0</v>
      </c>
      <c r="Q24" s="15">
        <f t="shared" si="18"/>
        <v>0</v>
      </c>
      <c r="R24" s="15">
        <f t="shared" si="20"/>
        <v>0</v>
      </c>
      <c r="S24" s="15">
        <f t="shared" si="22"/>
        <v>0</v>
      </c>
      <c r="T24" s="15">
        <f t="shared" si="24"/>
        <v>0</v>
      </c>
      <c r="U24" s="15">
        <f t="shared" si="26"/>
        <v>0</v>
      </c>
      <c r="V24" s="15">
        <f t="shared" si="28"/>
        <v>0</v>
      </c>
      <c r="W24" s="15">
        <f aca="true" t="shared" si="30" ref="W24:W44">V24*W$6+V24</f>
        <v>0</v>
      </c>
      <c r="X24" s="15">
        <f>G24</f>
        <v>1110.048</v>
      </c>
      <c r="Y24" s="15">
        <f aca="true" t="shared" si="31" ref="Y24:AR24">X24*Y$6+X24</f>
        <v>1341.1288444157522</v>
      </c>
      <c r="Z24" s="15">
        <f t="shared" si="31"/>
        <v>1766.981668173015</v>
      </c>
      <c r="AA24" s="15">
        <f t="shared" si="31"/>
        <v>2560.003908758339</v>
      </c>
      <c r="AB24" s="15">
        <f t="shared" si="31"/>
        <v>2118.7437047557564</v>
      </c>
      <c r="AC24" s="15">
        <f t="shared" si="31"/>
        <v>2648.1783154723475</v>
      </c>
      <c r="AD24" s="15">
        <f t="shared" si="31"/>
        <v>2891.571129761136</v>
      </c>
      <c r="AE24" s="15">
        <f t="shared" si="31"/>
        <v>3010.629968581881</v>
      </c>
      <c r="AF24" s="15">
        <f t="shared" si="31"/>
        <v>3377.8591039380244</v>
      </c>
      <c r="AG24" s="15">
        <f t="shared" si="31"/>
        <v>3522.865643210673</v>
      </c>
      <c r="AH24" s="15">
        <f t="shared" si="31"/>
        <v>3746.839982784592</v>
      </c>
      <c r="AI24" s="15">
        <f t="shared" si="31"/>
        <v>4686.381632020659</v>
      </c>
      <c r="AJ24" s="15">
        <f t="shared" si="31"/>
        <v>5502.972785022595</v>
      </c>
      <c r="AK24" s="15">
        <f t="shared" si="31"/>
        <v>8184.0361032924475</v>
      </c>
      <c r="AL24" s="15">
        <f t="shared" si="31"/>
        <v>8841.616722186358</v>
      </c>
      <c r="AM24" s="15">
        <f t="shared" si="31"/>
        <v>10605.16457499462</v>
      </c>
      <c r="AN24" s="15">
        <f t="shared" si="31"/>
        <v>10472.619301915214</v>
      </c>
      <c r="AO24" s="15">
        <f t="shared" si="31"/>
        <v>10473.445408220357</v>
      </c>
      <c r="AP24" s="15">
        <f t="shared" si="31"/>
        <v>8695.604921024318</v>
      </c>
      <c r="AQ24" s="15">
        <f t="shared" si="31"/>
        <v>9190.482410157092</v>
      </c>
      <c r="AR24" s="15">
        <f t="shared" si="31"/>
        <v>10285.680402840544</v>
      </c>
    </row>
    <row r="25" spans="1:44" ht="12.75">
      <c r="A25">
        <v>1985</v>
      </c>
      <c r="B25" s="1">
        <v>18852</v>
      </c>
      <c r="C25" s="15">
        <f t="shared" si="0"/>
        <v>1168.824</v>
      </c>
      <c r="D25" s="11">
        <v>31229</v>
      </c>
      <c r="E25" s="5">
        <v>1347.45</v>
      </c>
      <c r="F25" s="14">
        <v>0.20817193888530242</v>
      </c>
      <c r="G25" s="15">
        <f t="shared" si="1"/>
        <v>1168.824</v>
      </c>
      <c r="L25" s="15">
        <f t="shared" si="8"/>
        <v>0</v>
      </c>
      <c r="M25" s="15">
        <f t="shared" si="10"/>
        <v>0</v>
      </c>
      <c r="N25" s="15">
        <f t="shared" si="12"/>
        <v>0</v>
      </c>
      <c r="O25" s="15">
        <f t="shared" si="14"/>
        <v>0</v>
      </c>
      <c r="P25" s="15">
        <f t="shared" si="16"/>
        <v>0</v>
      </c>
      <c r="Q25" s="15">
        <f t="shared" si="18"/>
        <v>0</v>
      </c>
      <c r="R25" s="15">
        <f t="shared" si="20"/>
        <v>0</v>
      </c>
      <c r="S25" s="15">
        <f t="shared" si="22"/>
        <v>0</v>
      </c>
      <c r="T25" s="15">
        <f t="shared" si="24"/>
        <v>0</v>
      </c>
      <c r="U25" s="15">
        <f t="shared" si="26"/>
        <v>0</v>
      </c>
      <c r="V25" s="15">
        <f t="shared" si="28"/>
        <v>0</v>
      </c>
      <c r="W25" s="15">
        <f t="shared" si="30"/>
        <v>0</v>
      </c>
      <c r="X25" s="15">
        <f aca="true" t="shared" si="32" ref="X25:X44">W25*X$6+W25</f>
        <v>0</v>
      </c>
      <c r="Y25" s="15">
        <f>G25</f>
        <v>1168.824</v>
      </c>
      <c r="Z25" s="15">
        <f aca="true" t="shared" si="33" ref="Z25:AR25">Y25*Z$6+Y25</f>
        <v>1539.9643292441278</v>
      </c>
      <c r="AA25" s="15">
        <f t="shared" si="33"/>
        <v>2231.1010766113773</v>
      </c>
      <c r="AB25" s="15">
        <f t="shared" si="33"/>
        <v>1846.532868395859</v>
      </c>
      <c r="AC25" s="15">
        <f t="shared" si="33"/>
        <v>2307.9470583991983</v>
      </c>
      <c r="AD25" s="15">
        <f t="shared" si="33"/>
        <v>2520.069379049315</v>
      </c>
      <c r="AE25" s="15">
        <f t="shared" si="33"/>
        <v>2623.831839162863</v>
      </c>
      <c r="AF25" s="15">
        <f t="shared" si="33"/>
        <v>2943.8803033285094</v>
      </c>
      <c r="AG25" s="15">
        <f t="shared" si="33"/>
        <v>3070.256768919069</v>
      </c>
      <c r="AH25" s="15">
        <f t="shared" si="33"/>
        <v>3265.4554514082156</v>
      </c>
      <c r="AI25" s="15">
        <f t="shared" si="33"/>
        <v>4084.287164109986</v>
      </c>
      <c r="AJ25" s="15">
        <f t="shared" si="33"/>
        <v>4795.964749593677</v>
      </c>
      <c r="AK25" s="15">
        <f t="shared" si="33"/>
        <v>7132.571828743183</v>
      </c>
      <c r="AL25" s="15">
        <f t="shared" si="33"/>
        <v>7705.668151664257</v>
      </c>
      <c r="AM25" s="15">
        <f t="shared" si="33"/>
        <v>9242.639833463209</v>
      </c>
      <c r="AN25" s="15">
        <f t="shared" si="33"/>
        <v>9127.123642079483</v>
      </c>
      <c r="AO25" s="15">
        <f t="shared" si="33"/>
        <v>9127.843612334409</v>
      </c>
      <c r="AP25" s="15">
        <f t="shared" si="33"/>
        <v>7578.415577691195</v>
      </c>
      <c r="AQ25" s="15">
        <f t="shared" si="33"/>
        <v>8009.712457753534</v>
      </c>
      <c r="AR25" s="15">
        <f t="shared" si="33"/>
        <v>8964.202180296115</v>
      </c>
    </row>
    <row r="26" spans="1:44" ht="12.75">
      <c r="A26">
        <v>1986</v>
      </c>
      <c r="B26" s="1">
        <v>19783</v>
      </c>
      <c r="C26" s="15">
        <f t="shared" si="0"/>
        <v>1226.546</v>
      </c>
      <c r="D26" s="11">
        <v>31594</v>
      </c>
      <c r="E26" s="5">
        <v>1775.31</v>
      </c>
      <c r="F26" s="14">
        <v>0.31753311811198925</v>
      </c>
      <c r="G26" s="15">
        <f t="shared" si="1"/>
        <v>1226.546</v>
      </c>
      <c r="L26" s="15">
        <f t="shared" si="8"/>
        <v>0</v>
      </c>
      <c r="M26" s="15">
        <f t="shared" si="10"/>
        <v>0</v>
      </c>
      <c r="N26" s="15">
        <f t="shared" si="12"/>
        <v>0</v>
      </c>
      <c r="O26" s="15">
        <f t="shared" si="14"/>
        <v>0</v>
      </c>
      <c r="P26" s="15">
        <f t="shared" si="16"/>
        <v>0</v>
      </c>
      <c r="Q26" s="15">
        <f t="shared" si="18"/>
        <v>0</v>
      </c>
      <c r="R26" s="15">
        <f t="shared" si="20"/>
        <v>0</v>
      </c>
      <c r="S26" s="15">
        <f t="shared" si="22"/>
        <v>0</v>
      </c>
      <c r="T26" s="15">
        <f t="shared" si="24"/>
        <v>0</v>
      </c>
      <c r="U26" s="15">
        <f t="shared" si="26"/>
        <v>0</v>
      </c>
      <c r="V26" s="15">
        <f t="shared" si="28"/>
        <v>0</v>
      </c>
      <c r="W26" s="15">
        <f t="shared" si="30"/>
        <v>0</v>
      </c>
      <c r="X26" s="15">
        <f t="shared" si="32"/>
        <v>0</v>
      </c>
      <c r="Y26" s="15">
        <f aca="true" t="shared" si="34" ref="Y26:Y44">X26*Y$6+X26</f>
        <v>0</v>
      </c>
      <c r="Z26" s="15">
        <f>G26</f>
        <v>1226.546</v>
      </c>
      <c r="AA26" s="15">
        <f aca="true" t="shared" si="35" ref="AA26:AR26">Z26*AA$6+Z26</f>
        <v>1777.020447257099</v>
      </c>
      <c r="AB26" s="15">
        <f t="shared" si="35"/>
        <v>1470.7207567016467</v>
      </c>
      <c r="AC26" s="15">
        <f t="shared" si="35"/>
        <v>1838.2264958570618</v>
      </c>
      <c r="AD26" s="15">
        <f t="shared" si="35"/>
        <v>2007.1770221538775</v>
      </c>
      <c r="AE26" s="15">
        <f t="shared" si="35"/>
        <v>2089.8214237062825</v>
      </c>
      <c r="AF26" s="15">
        <f t="shared" si="35"/>
        <v>2344.7326291633576</v>
      </c>
      <c r="AG26" s="15">
        <f t="shared" si="35"/>
        <v>2445.3885634734215</v>
      </c>
      <c r="AH26" s="15">
        <f t="shared" si="35"/>
        <v>2600.8598030766457</v>
      </c>
      <c r="AI26" s="15">
        <f t="shared" si="35"/>
        <v>3253.0403392196295</v>
      </c>
      <c r="AJ26" s="15">
        <f t="shared" si="35"/>
        <v>3819.875089342143</v>
      </c>
      <c r="AK26" s="15">
        <f t="shared" si="35"/>
        <v>5680.928629399936</v>
      </c>
      <c r="AL26" s="15">
        <f t="shared" si="35"/>
        <v>6137.386606474362</v>
      </c>
      <c r="AM26" s="15">
        <f t="shared" si="35"/>
        <v>7361.549031943716</v>
      </c>
      <c r="AN26" s="15">
        <f t="shared" si="35"/>
        <v>7269.543055060805</v>
      </c>
      <c r="AO26" s="15">
        <f t="shared" si="35"/>
        <v>7270.116494730497</v>
      </c>
      <c r="AP26" s="15">
        <f t="shared" si="35"/>
        <v>6036.032872084312</v>
      </c>
      <c r="AQ26" s="15">
        <f t="shared" si="35"/>
        <v>6379.550869876246</v>
      </c>
      <c r="AR26" s="15">
        <f t="shared" si="35"/>
        <v>7139.779875830136</v>
      </c>
    </row>
    <row r="27" spans="1:44" ht="12.75">
      <c r="A27">
        <v>1987</v>
      </c>
      <c r="B27" s="1">
        <v>20500</v>
      </c>
      <c r="C27" s="15">
        <f t="shared" si="0"/>
        <v>1271</v>
      </c>
      <c r="D27" s="11">
        <v>31959</v>
      </c>
      <c r="E27" s="5">
        <v>2572.07</v>
      </c>
      <c r="F27" s="14">
        <v>0.4488004911818219</v>
      </c>
      <c r="G27" s="15">
        <f t="shared" si="1"/>
        <v>1271</v>
      </c>
      <c r="L27" s="15">
        <f t="shared" si="8"/>
        <v>0</v>
      </c>
      <c r="M27" s="15">
        <f t="shared" si="10"/>
        <v>0</v>
      </c>
      <c r="N27" s="15">
        <f t="shared" si="12"/>
        <v>0</v>
      </c>
      <c r="O27" s="15">
        <f t="shared" si="14"/>
        <v>0</v>
      </c>
      <c r="P27" s="15">
        <f t="shared" si="16"/>
        <v>0</v>
      </c>
      <c r="Q27" s="15">
        <f t="shared" si="18"/>
        <v>0</v>
      </c>
      <c r="R27" s="15">
        <f t="shared" si="20"/>
        <v>0</v>
      </c>
      <c r="S27" s="15">
        <f t="shared" si="22"/>
        <v>0</v>
      </c>
      <c r="T27" s="15">
        <f t="shared" si="24"/>
        <v>0</v>
      </c>
      <c r="U27" s="15">
        <f t="shared" si="26"/>
        <v>0</v>
      </c>
      <c r="V27" s="15">
        <f t="shared" si="28"/>
        <v>0</v>
      </c>
      <c r="W27" s="15">
        <f t="shared" si="30"/>
        <v>0</v>
      </c>
      <c r="X27" s="15">
        <f t="shared" si="32"/>
        <v>0</v>
      </c>
      <c r="Y27" s="15">
        <f t="shared" si="34"/>
        <v>0</v>
      </c>
      <c r="Z27" s="15">
        <f aca="true" t="shared" si="36" ref="Z27:Z44">Y27*Z$6+Y27</f>
        <v>0</v>
      </c>
      <c r="AA27" s="15">
        <f>G27</f>
        <v>1271</v>
      </c>
      <c r="AB27" s="15">
        <f aca="true" t="shared" si="37" ref="AB27:AR27">AA27*AB$6+AA27</f>
        <v>1051.9215379052669</v>
      </c>
      <c r="AC27" s="15">
        <f t="shared" si="37"/>
        <v>1314.7771483668794</v>
      </c>
      <c r="AD27" s="15">
        <f t="shared" si="37"/>
        <v>1435.6176931420994</v>
      </c>
      <c r="AE27" s="15">
        <f t="shared" si="37"/>
        <v>1494.7284560684584</v>
      </c>
      <c r="AF27" s="15">
        <f t="shared" si="37"/>
        <v>1677.0517054356997</v>
      </c>
      <c r="AG27" s="15">
        <f t="shared" si="37"/>
        <v>1749.0450765336866</v>
      </c>
      <c r="AH27" s="15">
        <f t="shared" si="37"/>
        <v>1860.2446667470167</v>
      </c>
      <c r="AI27" s="15">
        <f t="shared" si="37"/>
        <v>2326.7117030251898</v>
      </c>
      <c r="AJ27" s="15">
        <f t="shared" si="37"/>
        <v>2732.135832228516</v>
      </c>
      <c r="AK27" s="15">
        <f t="shared" si="37"/>
        <v>4063.239845727371</v>
      </c>
      <c r="AL27" s="15">
        <f t="shared" si="37"/>
        <v>4389.717849825238</v>
      </c>
      <c r="AM27" s="15">
        <f t="shared" si="37"/>
        <v>5265.290466433649</v>
      </c>
      <c r="AN27" s="15">
        <f t="shared" si="37"/>
        <v>5199.483909846931</v>
      </c>
      <c r="AO27" s="15">
        <f t="shared" si="37"/>
        <v>5199.894058093285</v>
      </c>
      <c r="AP27" s="15">
        <f t="shared" si="37"/>
        <v>4317.225382668434</v>
      </c>
      <c r="AQ27" s="15">
        <f t="shared" si="37"/>
        <v>4562.9239484150885</v>
      </c>
      <c r="AR27" s="15">
        <f t="shared" si="37"/>
        <v>5106.671809087621</v>
      </c>
    </row>
    <row r="28" spans="1:44" ht="12.75">
      <c r="A28">
        <v>1988</v>
      </c>
      <c r="B28" s="1">
        <v>21500</v>
      </c>
      <c r="C28" s="15">
        <f t="shared" si="0"/>
        <v>1333</v>
      </c>
      <c r="D28" s="11">
        <v>32325</v>
      </c>
      <c r="E28" s="5">
        <v>2128.73</v>
      </c>
      <c r="F28" s="14">
        <v>-0.1723670040084446</v>
      </c>
      <c r="G28" s="15">
        <f t="shared" si="1"/>
        <v>1333</v>
      </c>
      <c r="L28" s="15">
        <f t="shared" si="8"/>
        <v>0</v>
      </c>
      <c r="M28" s="15">
        <f t="shared" si="10"/>
        <v>0</v>
      </c>
      <c r="N28" s="15">
        <f t="shared" si="12"/>
        <v>0</v>
      </c>
      <c r="O28" s="15">
        <f t="shared" si="14"/>
        <v>0</v>
      </c>
      <c r="P28" s="15">
        <f t="shared" si="16"/>
        <v>0</v>
      </c>
      <c r="Q28" s="15">
        <f t="shared" si="18"/>
        <v>0</v>
      </c>
      <c r="R28" s="15">
        <f t="shared" si="20"/>
        <v>0</v>
      </c>
      <c r="S28" s="15">
        <f t="shared" si="22"/>
        <v>0</v>
      </c>
      <c r="T28" s="15">
        <f t="shared" si="24"/>
        <v>0</v>
      </c>
      <c r="U28" s="15">
        <f t="shared" si="26"/>
        <v>0</v>
      </c>
      <c r="V28" s="15">
        <f t="shared" si="28"/>
        <v>0</v>
      </c>
      <c r="W28" s="15">
        <f t="shared" si="30"/>
        <v>0</v>
      </c>
      <c r="X28" s="15">
        <f t="shared" si="32"/>
        <v>0</v>
      </c>
      <c r="Y28" s="15">
        <f t="shared" si="34"/>
        <v>0</v>
      </c>
      <c r="Z28" s="15">
        <f t="shared" si="36"/>
        <v>0</v>
      </c>
      <c r="AA28" s="15">
        <f aca="true" t="shared" si="38" ref="AA28:AA44">Z28*AA$6+Z28</f>
        <v>0</v>
      </c>
      <c r="AB28" s="15">
        <f>G28</f>
        <v>1333</v>
      </c>
      <c r="AC28" s="15">
        <f aca="true" t="shared" si="39" ref="AC28:AR28">AB28*AC$6+AB28</f>
        <v>1666.091885772268</v>
      </c>
      <c r="AD28" s="15">
        <f t="shared" si="39"/>
        <v>1819.2216016122288</v>
      </c>
      <c r="AE28" s="15">
        <f t="shared" si="39"/>
        <v>1894.127042884725</v>
      </c>
      <c r="AF28" s="15">
        <f t="shared" si="39"/>
        <v>2125.1679358114934</v>
      </c>
      <c r="AG28" s="15">
        <f t="shared" si="39"/>
        <v>2216.39827972547</v>
      </c>
      <c r="AH28" s="15">
        <f t="shared" si="39"/>
        <v>2357.310931870176</v>
      </c>
      <c r="AI28" s="15">
        <f t="shared" si="39"/>
        <v>2948.420189502661</v>
      </c>
      <c r="AJ28" s="15">
        <f t="shared" si="39"/>
        <v>3462.1755835639083</v>
      </c>
      <c r="AK28" s="15">
        <f t="shared" si="39"/>
        <v>5148.9569508580225</v>
      </c>
      <c r="AL28" s="15">
        <f t="shared" si="39"/>
        <v>5562.671437899592</v>
      </c>
      <c r="AM28" s="15">
        <f t="shared" si="39"/>
        <v>6672.20124205512</v>
      </c>
      <c r="AN28" s="15">
        <f t="shared" si="39"/>
        <v>6588.810859056806</v>
      </c>
      <c r="AO28" s="15">
        <f t="shared" si="39"/>
        <v>6589.330600874698</v>
      </c>
      <c r="AP28" s="15">
        <f t="shared" si="39"/>
        <v>5470.808637074686</v>
      </c>
      <c r="AQ28" s="15">
        <f t="shared" si="39"/>
        <v>5782.159033790098</v>
      </c>
      <c r="AR28" s="15">
        <f t="shared" si="39"/>
        <v>6471.1989214226305</v>
      </c>
    </row>
    <row r="29" spans="1:44" ht="12.75">
      <c r="A29">
        <v>1989</v>
      </c>
      <c r="B29" s="1">
        <v>23000</v>
      </c>
      <c r="C29" s="15">
        <f t="shared" si="0"/>
        <v>1426</v>
      </c>
      <c r="D29" s="11">
        <v>32692</v>
      </c>
      <c r="E29" s="5">
        <v>2660.66</v>
      </c>
      <c r="F29" s="14">
        <v>0.24988138467536974</v>
      </c>
      <c r="G29" s="15">
        <f t="shared" si="1"/>
        <v>1426</v>
      </c>
      <c r="L29" s="15">
        <f t="shared" si="8"/>
        <v>0</v>
      </c>
      <c r="M29" s="15">
        <f t="shared" si="10"/>
        <v>0</v>
      </c>
      <c r="N29" s="15">
        <f t="shared" si="12"/>
        <v>0</v>
      </c>
      <c r="O29" s="15">
        <f t="shared" si="14"/>
        <v>0</v>
      </c>
      <c r="P29" s="15">
        <f t="shared" si="16"/>
        <v>0</v>
      </c>
      <c r="Q29" s="15">
        <f t="shared" si="18"/>
        <v>0</v>
      </c>
      <c r="R29" s="15">
        <f t="shared" si="20"/>
        <v>0</v>
      </c>
      <c r="S29" s="15">
        <f t="shared" si="22"/>
        <v>0</v>
      </c>
      <c r="T29" s="15">
        <f t="shared" si="24"/>
        <v>0</v>
      </c>
      <c r="U29" s="15">
        <f t="shared" si="26"/>
        <v>0</v>
      </c>
      <c r="V29" s="15">
        <f t="shared" si="28"/>
        <v>0</v>
      </c>
      <c r="W29" s="15">
        <f t="shared" si="30"/>
        <v>0</v>
      </c>
      <c r="X29" s="15">
        <f t="shared" si="32"/>
        <v>0</v>
      </c>
      <c r="Y29" s="15">
        <f t="shared" si="34"/>
        <v>0</v>
      </c>
      <c r="Z29" s="15">
        <f t="shared" si="36"/>
        <v>0</v>
      </c>
      <c r="AA29" s="15">
        <f t="shared" si="38"/>
        <v>0</v>
      </c>
      <c r="AB29" s="15">
        <f aca="true" t="shared" si="40" ref="AB29:AB44">AA29*AB$6+AA29</f>
        <v>0</v>
      </c>
      <c r="AC29" s="15">
        <f>G29</f>
        <v>1426</v>
      </c>
      <c r="AD29" s="15">
        <f aca="true" t="shared" si="41" ref="AD29:AR29">AC29*AD$6+AC29</f>
        <v>1557.0629843722986</v>
      </c>
      <c r="AE29" s="15">
        <f t="shared" si="41"/>
        <v>1621.1741898626658</v>
      </c>
      <c r="AF29" s="15">
        <f t="shared" si="41"/>
        <v>1818.9209744950504</v>
      </c>
      <c r="AG29" s="15">
        <f t="shared" si="41"/>
        <v>1897.0045853284523</v>
      </c>
      <c r="AH29" s="15">
        <f t="shared" si="41"/>
        <v>2017.6110438763315</v>
      </c>
      <c r="AI29" s="15">
        <f t="shared" si="41"/>
        <v>2523.538603203717</v>
      </c>
      <c r="AJ29" s="15">
        <f t="shared" si="41"/>
        <v>2963.259364217901</v>
      </c>
      <c r="AK29" s="15">
        <f t="shared" si="41"/>
        <v>4406.967391549466</v>
      </c>
      <c r="AL29" s="15">
        <f t="shared" si="41"/>
        <v>4761.06362331151</v>
      </c>
      <c r="AM29" s="15">
        <f t="shared" si="41"/>
        <v>5710.70482511858</v>
      </c>
      <c r="AN29" s="15">
        <f t="shared" si="41"/>
        <v>5639.331398976194</v>
      </c>
      <c r="AO29" s="15">
        <f t="shared" si="41"/>
        <v>5639.776243488457</v>
      </c>
      <c r="AP29" s="15">
        <f t="shared" si="41"/>
        <v>4682.438695661978</v>
      </c>
      <c r="AQ29" s="15">
        <f t="shared" si="41"/>
        <v>4948.921996797786</v>
      </c>
      <c r="AR29" s="15">
        <f t="shared" si="41"/>
        <v>5538.667909466071</v>
      </c>
    </row>
    <row r="30" spans="1:44" ht="12.75">
      <c r="A30">
        <v>1990</v>
      </c>
      <c r="B30" s="1">
        <v>23662</v>
      </c>
      <c r="C30" s="15">
        <f t="shared" si="0"/>
        <v>1467.044</v>
      </c>
      <c r="D30" s="11">
        <v>33056</v>
      </c>
      <c r="E30" s="5">
        <v>2905.2</v>
      </c>
      <c r="F30" s="14">
        <v>0.09190952620778302</v>
      </c>
      <c r="G30" s="15">
        <f t="shared" si="1"/>
        <v>1467.044</v>
      </c>
      <c r="L30" s="15">
        <f t="shared" si="8"/>
        <v>0</v>
      </c>
      <c r="M30" s="15">
        <f t="shared" si="10"/>
        <v>0</v>
      </c>
      <c r="N30" s="15">
        <f t="shared" si="12"/>
        <v>0</v>
      </c>
      <c r="O30" s="15">
        <f t="shared" si="14"/>
        <v>0</v>
      </c>
      <c r="P30" s="15">
        <f t="shared" si="16"/>
        <v>0</v>
      </c>
      <c r="Q30" s="15">
        <f t="shared" si="18"/>
        <v>0</v>
      </c>
      <c r="R30" s="15">
        <f t="shared" si="20"/>
        <v>0</v>
      </c>
      <c r="S30" s="15">
        <f t="shared" si="22"/>
        <v>0</v>
      </c>
      <c r="T30" s="15">
        <f t="shared" si="24"/>
        <v>0</v>
      </c>
      <c r="U30" s="15">
        <f t="shared" si="26"/>
        <v>0</v>
      </c>
      <c r="V30" s="15">
        <f t="shared" si="28"/>
        <v>0</v>
      </c>
      <c r="W30" s="15">
        <f t="shared" si="30"/>
        <v>0</v>
      </c>
      <c r="X30" s="15">
        <f t="shared" si="32"/>
        <v>0</v>
      </c>
      <c r="Y30" s="15">
        <f t="shared" si="34"/>
        <v>0</v>
      </c>
      <c r="Z30" s="15">
        <f t="shared" si="36"/>
        <v>0</v>
      </c>
      <c r="AA30" s="15">
        <f t="shared" si="38"/>
        <v>0</v>
      </c>
      <c r="AB30" s="15">
        <f t="shared" si="40"/>
        <v>0</v>
      </c>
      <c r="AC30" s="15">
        <f aca="true" t="shared" si="42" ref="AC30:AC44">AB30*AC$6+AB30</f>
        <v>0</v>
      </c>
      <c r="AD30" s="15">
        <f>G30</f>
        <v>1467.044</v>
      </c>
      <c r="AE30" s="15">
        <f aca="true" t="shared" si="43" ref="AE30:AR30">AD30*AE$6+AD30</f>
        <v>1527.4487236954428</v>
      </c>
      <c r="AF30" s="15">
        <f t="shared" si="43"/>
        <v>1713.7631097067328</v>
      </c>
      <c r="AG30" s="15">
        <f t="shared" si="43"/>
        <v>1787.3324475698746</v>
      </c>
      <c r="AH30" s="15">
        <f t="shared" si="43"/>
        <v>1900.9662460415807</v>
      </c>
      <c r="AI30" s="15">
        <f t="shared" si="43"/>
        <v>2377.644452251136</v>
      </c>
      <c r="AJ30" s="15">
        <f t="shared" si="43"/>
        <v>2791.943495125981</v>
      </c>
      <c r="AK30" s="15">
        <f t="shared" si="43"/>
        <v>4152.185964766626</v>
      </c>
      <c r="AL30" s="15">
        <f t="shared" si="43"/>
        <v>4485.810716907615</v>
      </c>
      <c r="AM30" s="15">
        <f t="shared" si="43"/>
        <v>5380.5500057138925</v>
      </c>
      <c r="AN30" s="15">
        <f t="shared" si="43"/>
        <v>5313.302914470604</v>
      </c>
      <c r="AO30" s="15">
        <f t="shared" si="43"/>
        <v>5313.722041043646</v>
      </c>
      <c r="AP30" s="15">
        <f t="shared" si="43"/>
        <v>4411.731357551976</v>
      </c>
      <c r="AQ30" s="15">
        <f t="shared" si="43"/>
        <v>4662.808373674789</v>
      </c>
      <c r="AR30" s="15">
        <f t="shared" si="43"/>
        <v>5218.459115737298</v>
      </c>
    </row>
    <row r="31" spans="1:44" ht="12.75">
      <c r="A31">
        <v>1991</v>
      </c>
      <c r="B31" s="1">
        <v>24000</v>
      </c>
      <c r="C31" s="15">
        <f t="shared" si="0"/>
        <v>1488</v>
      </c>
      <c r="D31" s="11">
        <v>33420</v>
      </c>
      <c r="E31" s="5">
        <v>3024.82</v>
      </c>
      <c r="F31" s="14">
        <v>0.04117444582128609</v>
      </c>
      <c r="G31" s="15">
        <f t="shared" si="1"/>
        <v>1488</v>
      </c>
      <c r="L31" s="15">
        <f t="shared" si="8"/>
        <v>0</v>
      </c>
      <c r="M31" s="15">
        <f t="shared" si="10"/>
        <v>0</v>
      </c>
      <c r="N31" s="15">
        <f t="shared" si="12"/>
        <v>0</v>
      </c>
      <c r="O31" s="15">
        <f t="shared" si="14"/>
        <v>0</v>
      </c>
      <c r="P31" s="15">
        <f t="shared" si="16"/>
        <v>0</v>
      </c>
      <c r="Q31" s="15">
        <f t="shared" si="18"/>
        <v>0</v>
      </c>
      <c r="R31" s="15">
        <f t="shared" si="20"/>
        <v>0</v>
      </c>
      <c r="S31" s="15">
        <f t="shared" si="22"/>
        <v>0</v>
      </c>
      <c r="T31" s="15">
        <f t="shared" si="24"/>
        <v>0</v>
      </c>
      <c r="U31" s="15">
        <f t="shared" si="26"/>
        <v>0</v>
      </c>
      <c r="V31" s="15">
        <f t="shared" si="28"/>
        <v>0</v>
      </c>
      <c r="W31" s="15">
        <f t="shared" si="30"/>
        <v>0</v>
      </c>
      <c r="X31" s="15">
        <f t="shared" si="32"/>
        <v>0</v>
      </c>
      <c r="Y31" s="15">
        <f t="shared" si="34"/>
        <v>0</v>
      </c>
      <c r="Z31" s="15">
        <f t="shared" si="36"/>
        <v>0</v>
      </c>
      <c r="AA31" s="15">
        <f t="shared" si="38"/>
        <v>0</v>
      </c>
      <c r="AB31" s="15">
        <f t="shared" si="40"/>
        <v>0</v>
      </c>
      <c r="AC31" s="15">
        <f t="shared" si="42"/>
        <v>0</v>
      </c>
      <c r="AD31" s="15">
        <f aca="true" t="shared" si="44" ref="AD31:AD44">AC31*AD$6+AC31</f>
        <v>0</v>
      </c>
      <c r="AE31" s="15">
        <f>G31</f>
        <v>1488</v>
      </c>
      <c r="AF31" s="15">
        <f aca="true" t="shared" si="45" ref="AF31:AR31">AE31*AF$6+AE31</f>
        <v>1669.5025290761102</v>
      </c>
      <c r="AG31" s="15">
        <f t="shared" si="45"/>
        <v>1741.1718251003363</v>
      </c>
      <c r="AH31" s="15">
        <f t="shared" si="45"/>
        <v>1851.8708551252635</v>
      </c>
      <c r="AI31" s="15">
        <f t="shared" si="45"/>
        <v>2316.2381100362995</v>
      </c>
      <c r="AJ31" s="15">
        <f t="shared" si="45"/>
        <v>2719.837239901878</v>
      </c>
      <c r="AK31" s="15">
        <f t="shared" si="45"/>
        <v>4044.949345746193</v>
      </c>
      <c r="AL31" s="15">
        <f t="shared" si="45"/>
        <v>4369.957723104185</v>
      </c>
      <c r="AM31" s="15">
        <f t="shared" si="45"/>
        <v>5241.588987113282</v>
      </c>
      <c r="AN31" s="15">
        <f t="shared" si="45"/>
        <v>5176.078655920021</v>
      </c>
      <c r="AO31" s="15">
        <f t="shared" si="45"/>
        <v>5176.486957901627</v>
      </c>
      <c r="AP31" s="15">
        <f t="shared" si="45"/>
        <v>4297.791577680655</v>
      </c>
      <c r="AQ31" s="15">
        <f t="shared" si="45"/>
        <v>4542.384141866292</v>
      </c>
      <c r="AR31" s="15">
        <f t="shared" si="45"/>
        <v>5083.684344853577</v>
      </c>
    </row>
    <row r="32" spans="1:44" ht="12.75">
      <c r="A32">
        <v>1992</v>
      </c>
      <c r="B32" s="1">
        <v>24140</v>
      </c>
      <c r="C32" s="15">
        <f t="shared" si="0"/>
        <v>1496.68</v>
      </c>
      <c r="D32" s="11">
        <v>33786</v>
      </c>
      <c r="E32" s="5">
        <v>3393.78</v>
      </c>
      <c r="F32" s="14">
        <v>0.1219775060995365</v>
      </c>
      <c r="G32" s="15">
        <f t="shared" si="1"/>
        <v>1496.68</v>
      </c>
      <c r="L32" s="15">
        <f t="shared" si="8"/>
        <v>0</v>
      </c>
      <c r="M32" s="15">
        <f t="shared" si="10"/>
        <v>0</v>
      </c>
      <c r="N32" s="15">
        <f t="shared" si="12"/>
        <v>0</v>
      </c>
      <c r="O32" s="15">
        <f t="shared" si="14"/>
        <v>0</v>
      </c>
      <c r="P32" s="15">
        <f t="shared" si="16"/>
        <v>0</v>
      </c>
      <c r="Q32" s="15">
        <f t="shared" si="18"/>
        <v>0</v>
      </c>
      <c r="R32" s="15">
        <f t="shared" si="20"/>
        <v>0</v>
      </c>
      <c r="S32" s="15">
        <f t="shared" si="22"/>
        <v>0</v>
      </c>
      <c r="T32" s="15">
        <f t="shared" si="24"/>
        <v>0</v>
      </c>
      <c r="U32" s="15">
        <f t="shared" si="26"/>
        <v>0</v>
      </c>
      <c r="V32" s="15">
        <f t="shared" si="28"/>
        <v>0</v>
      </c>
      <c r="W32" s="15">
        <f t="shared" si="30"/>
        <v>0</v>
      </c>
      <c r="X32" s="15">
        <f t="shared" si="32"/>
        <v>0</v>
      </c>
      <c r="Y32" s="15">
        <f t="shared" si="34"/>
        <v>0</v>
      </c>
      <c r="Z32" s="15">
        <f t="shared" si="36"/>
        <v>0</v>
      </c>
      <c r="AA32" s="15">
        <f t="shared" si="38"/>
        <v>0</v>
      </c>
      <c r="AB32" s="15">
        <f t="shared" si="40"/>
        <v>0</v>
      </c>
      <c r="AC32" s="15">
        <f t="shared" si="42"/>
        <v>0</v>
      </c>
      <c r="AD32" s="15">
        <f t="shared" si="44"/>
        <v>0</v>
      </c>
      <c r="AE32" s="15">
        <f aca="true" t="shared" si="46" ref="AE32:AE44">AD32*AE$6+AD32</f>
        <v>0</v>
      </c>
      <c r="AF32" s="15">
        <f>G32</f>
        <v>1496.68</v>
      </c>
      <c r="AG32" s="15">
        <f aca="true" t="shared" si="47" ref="AG32:AR32">AF32*AG$6+AF32</f>
        <v>1560.9302782148518</v>
      </c>
      <c r="AH32" s="15">
        <f t="shared" si="47"/>
        <v>1660.170034592696</v>
      </c>
      <c r="AI32" s="15">
        <f t="shared" si="47"/>
        <v>2076.467207538497</v>
      </c>
      <c r="AJ32" s="15">
        <f t="shared" si="47"/>
        <v>2438.286812580662</v>
      </c>
      <c r="AK32" s="15">
        <f t="shared" si="47"/>
        <v>3626.2267839400315</v>
      </c>
      <c r="AL32" s="15">
        <f t="shared" si="47"/>
        <v>3917.5911453305753</v>
      </c>
      <c r="AM32" s="15">
        <f t="shared" si="47"/>
        <v>4698.993423851869</v>
      </c>
      <c r="AN32" s="15">
        <f t="shared" si="47"/>
        <v>4640.264550560141</v>
      </c>
      <c r="AO32" s="15">
        <f t="shared" si="47"/>
        <v>4640.630586190029</v>
      </c>
      <c r="AP32" s="15">
        <f t="shared" si="47"/>
        <v>3852.8954502648958</v>
      </c>
      <c r="AQ32" s="15">
        <f t="shared" si="47"/>
        <v>4072.1684328388983</v>
      </c>
      <c r="AR32" s="15">
        <f t="shared" si="47"/>
        <v>4557.43465657762</v>
      </c>
    </row>
    <row r="33" spans="1:44" ht="12.75">
      <c r="A33">
        <v>1993</v>
      </c>
      <c r="B33" s="1">
        <v>24679</v>
      </c>
      <c r="C33" s="15">
        <f t="shared" si="0"/>
        <v>1530.098</v>
      </c>
      <c r="D33" s="11">
        <v>34151</v>
      </c>
      <c r="E33" s="5">
        <v>3539.47</v>
      </c>
      <c r="F33" s="14">
        <v>0.04292853396507717</v>
      </c>
      <c r="G33" s="15">
        <f t="shared" si="1"/>
        <v>1530.098</v>
      </c>
      <c r="L33" s="15">
        <f t="shared" si="8"/>
        <v>0</v>
      </c>
      <c r="M33" s="15">
        <f t="shared" si="10"/>
        <v>0</v>
      </c>
      <c r="N33" s="15">
        <f t="shared" si="12"/>
        <v>0</v>
      </c>
      <c r="O33" s="15">
        <f t="shared" si="14"/>
        <v>0</v>
      </c>
      <c r="P33" s="15">
        <f t="shared" si="16"/>
        <v>0</v>
      </c>
      <c r="Q33" s="15">
        <f t="shared" si="18"/>
        <v>0</v>
      </c>
      <c r="R33" s="15">
        <f t="shared" si="20"/>
        <v>0</v>
      </c>
      <c r="S33" s="15">
        <f t="shared" si="22"/>
        <v>0</v>
      </c>
      <c r="T33" s="15">
        <f t="shared" si="24"/>
        <v>0</v>
      </c>
      <c r="U33" s="15">
        <f t="shared" si="26"/>
        <v>0</v>
      </c>
      <c r="V33" s="15">
        <f t="shared" si="28"/>
        <v>0</v>
      </c>
      <c r="W33" s="15">
        <f t="shared" si="30"/>
        <v>0</v>
      </c>
      <c r="X33" s="15">
        <f t="shared" si="32"/>
        <v>0</v>
      </c>
      <c r="Y33" s="15">
        <f t="shared" si="34"/>
        <v>0</v>
      </c>
      <c r="Z33" s="15">
        <f t="shared" si="36"/>
        <v>0</v>
      </c>
      <c r="AA33" s="15">
        <f t="shared" si="38"/>
        <v>0</v>
      </c>
      <c r="AB33" s="15">
        <f t="shared" si="40"/>
        <v>0</v>
      </c>
      <c r="AC33" s="15">
        <f t="shared" si="42"/>
        <v>0</v>
      </c>
      <c r="AD33" s="15">
        <f t="shared" si="44"/>
        <v>0</v>
      </c>
      <c r="AE33" s="15">
        <f t="shared" si="46"/>
        <v>0</v>
      </c>
      <c r="AF33" s="15">
        <f aca="true" t="shared" si="48" ref="AF33:AF44">AE33*AF$6+AE33</f>
        <v>0</v>
      </c>
      <c r="AG33" s="15">
        <f>G33</f>
        <v>1530.098</v>
      </c>
      <c r="AH33" s="15">
        <f aca="true" t="shared" si="49" ref="AH33:AR33">AG33*AH$6+AG33</f>
        <v>1627.3775229059718</v>
      </c>
      <c r="AI33" s="15">
        <f t="shared" si="49"/>
        <v>2035.4517851712262</v>
      </c>
      <c r="AJ33" s="15">
        <f t="shared" si="49"/>
        <v>2390.1245477938787</v>
      </c>
      <c r="AK33" s="15">
        <f t="shared" si="49"/>
        <v>3554.5997326661904</v>
      </c>
      <c r="AL33" s="15">
        <f t="shared" si="49"/>
        <v>3840.2089189680946</v>
      </c>
      <c r="AM33" s="15">
        <f t="shared" si="49"/>
        <v>4606.1765475339525</v>
      </c>
      <c r="AN33" s="15">
        <f t="shared" si="49"/>
        <v>4548.60771642082</v>
      </c>
      <c r="AO33" s="15">
        <f t="shared" si="49"/>
        <v>4548.966521931249</v>
      </c>
      <c r="AP33" s="15">
        <f t="shared" si="49"/>
        <v>3776.7911257391643</v>
      </c>
      <c r="AQ33" s="15">
        <f t="shared" si="49"/>
        <v>3991.7329183182787</v>
      </c>
      <c r="AR33" s="15">
        <f t="shared" si="49"/>
        <v>4467.413920072779</v>
      </c>
    </row>
    <row r="34" spans="1:44" ht="12.75">
      <c r="A34">
        <v>1994</v>
      </c>
      <c r="B34" s="1">
        <v>25200</v>
      </c>
      <c r="C34" s="15">
        <f t="shared" si="0"/>
        <v>1562.4</v>
      </c>
      <c r="D34" s="11">
        <v>34516</v>
      </c>
      <c r="E34" s="5">
        <v>3764.5</v>
      </c>
      <c r="F34" s="14">
        <v>0.06357731524776314</v>
      </c>
      <c r="G34" s="15">
        <f t="shared" si="1"/>
        <v>1562.4</v>
      </c>
      <c r="L34" s="15">
        <f t="shared" si="8"/>
        <v>0</v>
      </c>
      <c r="M34" s="15">
        <f t="shared" si="10"/>
        <v>0</v>
      </c>
      <c r="N34" s="15">
        <f t="shared" si="12"/>
        <v>0</v>
      </c>
      <c r="O34" s="15">
        <f t="shared" si="14"/>
        <v>0</v>
      </c>
      <c r="P34" s="15">
        <f t="shared" si="16"/>
        <v>0</v>
      </c>
      <c r="Q34" s="15">
        <f t="shared" si="18"/>
        <v>0</v>
      </c>
      <c r="R34" s="15">
        <f t="shared" si="20"/>
        <v>0</v>
      </c>
      <c r="S34" s="15">
        <f t="shared" si="22"/>
        <v>0</v>
      </c>
      <c r="T34" s="15">
        <f t="shared" si="24"/>
        <v>0</v>
      </c>
      <c r="U34" s="15">
        <f t="shared" si="26"/>
        <v>0</v>
      </c>
      <c r="V34" s="15">
        <f t="shared" si="28"/>
        <v>0</v>
      </c>
      <c r="W34" s="15">
        <f t="shared" si="30"/>
        <v>0</v>
      </c>
      <c r="X34" s="15">
        <f t="shared" si="32"/>
        <v>0</v>
      </c>
      <c r="Y34" s="15">
        <f t="shared" si="34"/>
        <v>0</v>
      </c>
      <c r="Z34" s="15">
        <f t="shared" si="36"/>
        <v>0</v>
      </c>
      <c r="AA34" s="15">
        <f t="shared" si="38"/>
        <v>0</v>
      </c>
      <c r="AB34" s="15">
        <f t="shared" si="40"/>
        <v>0</v>
      </c>
      <c r="AC34" s="15">
        <f t="shared" si="42"/>
        <v>0</v>
      </c>
      <c r="AD34" s="15">
        <f t="shared" si="44"/>
        <v>0</v>
      </c>
      <c r="AE34" s="15">
        <f t="shared" si="46"/>
        <v>0</v>
      </c>
      <c r="AF34" s="15">
        <f t="shared" si="48"/>
        <v>0</v>
      </c>
      <c r="AG34" s="15">
        <f aca="true" t="shared" si="50" ref="AG34:AG44">AF34*AG$6+AF34</f>
        <v>0</v>
      </c>
      <c r="AH34" s="15">
        <f>G34</f>
        <v>1562.4</v>
      </c>
      <c r="AI34" s="15">
        <f aca="true" t="shared" si="51" ref="AI34:AR34">AH34*AI$6+AH34</f>
        <v>1954.1807751361405</v>
      </c>
      <c r="AJ34" s="15">
        <f t="shared" si="51"/>
        <v>2294.692252357551</v>
      </c>
      <c r="AK34" s="15">
        <f t="shared" si="51"/>
        <v>3412.672563155798</v>
      </c>
      <c r="AL34" s="15">
        <f t="shared" si="51"/>
        <v>3686.8780172665697</v>
      </c>
      <c r="AM34" s="15">
        <f t="shared" si="51"/>
        <v>4422.262281843538</v>
      </c>
      <c r="AN34" s="15">
        <f t="shared" si="51"/>
        <v>4366.992044627441</v>
      </c>
      <c r="AO34" s="15">
        <f t="shared" si="51"/>
        <v>4367.336523841148</v>
      </c>
      <c r="AP34" s="15">
        <f t="shared" si="51"/>
        <v>3625.992353831851</v>
      </c>
      <c r="AQ34" s="15">
        <f t="shared" si="51"/>
        <v>3832.3520042502328</v>
      </c>
      <c r="AR34" s="15">
        <f t="shared" si="51"/>
        <v>4289.040133882322</v>
      </c>
    </row>
    <row r="35" spans="1:44" ht="12.75">
      <c r="A35">
        <v>1995</v>
      </c>
      <c r="B35" s="1">
        <v>26914</v>
      </c>
      <c r="C35" s="15">
        <f t="shared" si="0"/>
        <v>1668.668</v>
      </c>
      <c r="D35" s="11">
        <v>34883</v>
      </c>
      <c r="E35" s="5">
        <v>4708.47</v>
      </c>
      <c r="F35" s="14">
        <v>0.25075574445477494</v>
      </c>
      <c r="G35" s="15">
        <f t="shared" si="1"/>
        <v>1668.668</v>
      </c>
      <c r="L35" s="15">
        <f t="shared" si="8"/>
        <v>0</v>
      </c>
      <c r="M35" s="15">
        <f t="shared" si="10"/>
        <v>0</v>
      </c>
      <c r="N35" s="15">
        <f t="shared" si="12"/>
        <v>0</v>
      </c>
      <c r="O35" s="15">
        <f t="shared" si="14"/>
        <v>0</v>
      </c>
      <c r="P35" s="15">
        <f t="shared" si="16"/>
        <v>0</v>
      </c>
      <c r="Q35" s="15">
        <f t="shared" si="18"/>
        <v>0</v>
      </c>
      <c r="R35" s="15">
        <f t="shared" si="20"/>
        <v>0</v>
      </c>
      <c r="S35" s="15">
        <f t="shared" si="22"/>
        <v>0</v>
      </c>
      <c r="T35" s="15">
        <f t="shared" si="24"/>
        <v>0</v>
      </c>
      <c r="U35" s="15">
        <f t="shared" si="26"/>
        <v>0</v>
      </c>
      <c r="V35" s="15">
        <f t="shared" si="28"/>
        <v>0</v>
      </c>
      <c r="W35" s="15">
        <f t="shared" si="30"/>
        <v>0</v>
      </c>
      <c r="X35" s="15">
        <f t="shared" si="32"/>
        <v>0</v>
      </c>
      <c r="Y35" s="15">
        <f t="shared" si="34"/>
        <v>0</v>
      </c>
      <c r="Z35" s="15">
        <f t="shared" si="36"/>
        <v>0</v>
      </c>
      <c r="AA35" s="15">
        <f t="shared" si="38"/>
        <v>0</v>
      </c>
      <c r="AB35" s="15">
        <f t="shared" si="40"/>
        <v>0</v>
      </c>
      <c r="AC35" s="15">
        <f t="shared" si="42"/>
        <v>0</v>
      </c>
      <c r="AD35" s="15">
        <f t="shared" si="44"/>
        <v>0</v>
      </c>
      <c r="AE35" s="15">
        <f t="shared" si="46"/>
        <v>0</v>
      </c>
      <c r="AF35" s="15">
        <f t="shared" si="48"/>
        <v>0</v>
      </c>
      <c r="AG35" s="15">
        <f t="shared" si="50"/>
        <v>0</v>
      </c>
      <c r="AH35" s="15">
        <f aca="true" t="shared" si="52" ref="AH35:AH44">AG35*AH$6+AG35</f>
        <v>0</v>
      </c>
      <c r="AI35" s="15">
        <f>G35</f>
        <v>1668.668</v>
      </c>
      <c r="AJ35" s="15">
        <f aca="true" t="shared" si="53" ref="AJ35:AR35">AI35*AJ$6+AI35</f>
        <v>1959.429536957865</v>
      </c>
      <c r="AK35" s="15">
        <f t="shared" si="53"/>
        <v>2914.068940330935</v>
      </c>
      <c r="AL35" s="15">
        <f t="shared" si="53"/>
        <v>3148.212000441757</v>
      </c>
      <c r="AM35" s="15">
        <f t="shared" si="53"/>
        <v>3776.1540033599017</v>
      </c>
      <c r="AN35" s="15">
        <f t="shared" si="53"/>
        <v>3728.9589447612484</v>
      </c>
      <c r="AO35" s="15">
        <f t="shared" si="53"/>
        <v>3729.2530943342517</v>
      </c>
      <c r="AP35" s="15">
        <f t="shared" si="53"/>
        <v>3096.2219494060696</v>
      </c>
      <c r="AQ35" s="15">
        <f t="shared" si="53"/>
        <v>3272.431719518229</v>
      </c>
      <c r="AR35" s="15">
        <f t="shared" si="53"/>
        <v>3662.3960859642293</v>
      </c>
    </row>
    <row r="36" spans="1:44" ht="12.75">
      <c r="A36">
        <v>1996</v>
      </c>
      <c r="B36" s="1">
        <v>27760</v>
      </c>
      <c r="C36" s="15">
        <f t="shared" si="0"/>
        <v>1721.12</v>
      </c>
      <c r="D36" s="11">
        <v>35247</v>
      </c>
      <c r="E36" s="5">
        <v>5528.91</v>
      </c>
      <c r="F36" s="14">
        <v>0.17424768555390596</v>
      </c>
      <c r="G36" s="15">
        <f t="shared" si="1"/>
        <v>1721.12</v>
      </c>
      <c r="L36" s="15">
        <f t="shared" si="8"/>
        <v>0</v>
      </c>
      <c r="M36" s="15">
        <f t="shared" si="10"/>
        <v>0</v>
      </c>
      <c r="N36" s="15">
        <f t="shared" si="12"/>
        <v>0</v>
      </c>
      <c r="O36" s="15">
        <f t="shared" si="14"/>
        <v>0</v>
      </c>
      <c r="P36" s="15">
        <f t="shared" si="16"/>
        <v>0</v>
      </c>
      <c r="Q36" s="15">
        <f t="shared" si="18"/>
        <v>0</v>
      </c>
      <c r="R36" s="15">
        <f t="shared" si="20"/>
        <v>0</v>
      </c>
      <c r="S36" s="15">
        <f t="shared" si="22"/>
        <v>0</v>
      </c>
      <c r="T36" s="15">
        <f t="shared" si="24"/>
        <v>0</v>
      </c>
      <c r="U36" s="15">
        <f t="shared" si="26"/>
        <v>0</v>
      </c>
      <c r="V36" s="15">
        <f t="shared" si="28"/>
        <v>0</v>
      </c>
      <c r="W36" s="15">
        <f t="shared" si="30"/>
        <v>0</v>
      </c>
      <c r="X36" s="15">
        <f t="shared" si="32"/>
        <v>0</v>
      </c>
      <c r="Y36" s="15">
        <f t="shared" si="34"/>
        <v>0</v>
      </c>
      <c r="Z36" s="15">
        <f t="shared" si="36"/>
        <v>0</v>
      </c>
      <c r="AA36" s="15">
        <f t="shared" si="38"/>
        <v>0</v>
      </c>
      <c r="AB36" s="15">
        <f t="shared" si="40"/>
        <v>0</v>
      </c>
      <c r="AC36" s="15">
        <f t="shared" si="42"/>
        <v>0</v>
      </c>
      <c r="AD36" s="15">
        <f t="shared" si="44"/>
        <v>0</v>
      </c>
      <c r="AE36" s="15">
        <f t="shared" si="46"/>
        <v>0</v>
      </c>
      <c r="AF36" s="15">
        <f t="shared" si="48"/>
        <v>0</v>
      </c>
      <c r="AG36" s="15">
        <f t="shared" si="50"/>
        <v>0</v>
      </c>
      <c r="AH36" s="15">
        <f t="shared" si="52"/>
        <v>0</v>
      </c>
      <c r="AI36" s="15">
        <f aca="true" t="shared" si="54" ref="AI36:AI44">AH36*AI$6+AH36</f>
        <v>0</v>
      </c>
      <c r="AJ36" s="15">
        <f>G36</f>
        <v>1721.12</v>
      </c>
      <c r="AK36" s="15">
        <f aca="true" t="shared" si="55" ref="AK36:AR36">AJ36*AK$6+AJ36</f>
        <v>2559.654348361612</v>
      </c>
      <c r="AL36" s="15">
        <f t="shared" si="55"/>
        <v>2765.3204853759603</v>
      </c>
      <c r="AM36" s="15">
        <f t="shared" si="55"/>
        <v>3316.890990810123</v>
      </c>
      <c r="AN36" s="15">
        <f t="shared" si="55"/>
        <v>3275.435884758478</v>
      </c>
      <c r="AO36" s="15">
        <f t="shared" si="55"/>
        <v>3275.694259302466</v>
      </c>
      <c r="AP36" s="15">
        <f t="shared" si="55"/>
        <v>2719.6535629626815</v>
      </c>
      <c r="AQ36" s="15">
        <f t="shared" si="55"/>
        <v>2874.4323665966704</v>
      </c>
      <c r="AR36" s="15">
        <f t="shared" si="55"/>
        <v>3216.9685271057037</v>
      </c>
    </row>
    <row r="37" spans="1:44" ht="12.75">
      <c r="A37">
        <v>1997</v>
      </c>
      <c r="B37" s="1">
        <v>29200</v>
      </c>
      <c r="C37" s="15">
        <f t="shared" si="0"/>
        <v>1810.4</v>
      </c>
      <c r="D37" s="11">
        <v>35612</v>
      </c>
      <c r="E37" s="5">
        <v>8222.61</v>
      </c>
      <c r="F37" s="14">
        <v>0.48720272169378787</v>
      </c>
      <c r="G37" s="15">
        <f t="shared" si="1"/>
        <v>1810.4</v>
      </c>
      <c r="L37" s="15">
        <f t="shared" si="8"/>
        <v>0</v>
      </c>
      <c r="M37" s="15">
        <f t="shared" si="10"/>
        <v>0</v>
      </c>
      <c r="N37" s="15">
        <f t="shared" si="12"/>
        <v>0</v>
      </c>
      <c r="O37" s="15">
        <f t="shared" si="14"/>
        <v>0</v>
      </c>
      <c r="P37" s="15">
        <f t="shared" si="16"/>
        <v>0</v>
      </c>
      <c r="Q37" s="15">
        <f t="shared" si="18"/>
        <v>0</v>
      </c>
      <c r="R37" s="15">
        <f t="shared" si="20"/>
        <v>0</v>
      </c>
      <c r="S37" s="15">
        <f t="shared" si="22"/>
        <v>0</v>
      </c>
      <c r="T37" s="15">
        <f t="shared" si="24"/>
        <v>0</v>
      </c>
      <c r="U37" s="15">
        <f t="shared" si="26"/>
        <v>0</v>
      </c>
      <c r="V37" s="15">
        <f t="shared" si="28"/>
        <v>0</v>
      </c>
      <c r="W37" s="15">
        <f t="shared" si="30"/>
        <v>0</v>
      </c>
      <c r="X37" s="15">
        <f t="shared" si="32"/>
        <v>0</v>
      </c>
      <c r="Y37" s="15">
        <f t="shared" si="34"/>
        <v>0</v>
      </c>
      <c r="Z37" s="15">
        <f t="shared" si="36"/>
        <v>0</v>
      </c>
      <c r="AA37" s="15">
        <f t="shared" si="38"/>
        <v>0</v>
      </c>
      <c r="AB37" s="15">
        <f t="shared" si="40"/>
        <v>0</v>
      </c>
      <c r="AC37" s="15">
        <f t="shared" si="42"/>
        <v>0</v>
      </c>
      <c r="AD37" s="15">
        <f t="shared" si="44"/>
        <v>0</v>
      </c>
      <c r="AE37" s="15">
        <f t="shared" si="46"/>
        <v>0</v>
      </c>
      <c r="AF37" s="15">
        <f t="shared" si="48"/>
        <v>0</v>
      </c>
      <c r="AG37" s="15">
        <f t="shared" si="50"/>
        <v>0</v>
      </c>
      <c r="AH37" s="15">
        <f t="shared" si="52"/>
        <v>0</v>
      </c>
      <c r="AI37" s="15">
        <f t="shared" si="54"/>
        <v>0</v>
      </c>
      <c r="AJ37" s="15">
        <f aca="true" t="shared" si="56" ref="AJ37:AJ44">AI37*AJ$6+AI37</f>
        <v>0</v>
      </c>
      <c r="AK37" s="15">
        <f>G37</f>
        <v>1810.4</v>
      </c>
      <c r="AL37" s="15">
        <f aca="true" t="shared" si="57" ref="AL37:AR37">AK37*AL$6+AK37</f>
        <v>1955.8641618658796</v>
      </c>
      <c r="AM37" s="15">
        <f t="shared" si="57"/>
        <v>2345.98060226619</v>
      </c>
      <c r="AN37" s="15">
        <f t="shared" si="57"/>
        <v>2316.6601105974864</v>
      </c>
      <c r="AO37" s="15">
        <f t="shared" si="57"/>
        <v>2316.8428545194283</v>
      </c>
      <c r="AP37" s="15">
        <f t="shared" si="57"/>
        <v>1923.5647240961202</v>
      </c>
      <c r="AQ37" s="15">
        <f t="shared" si="57"/>
        <v>2033.037140275411</v>
      </c>
      <c r="AR37" s="15">
        <f t="shared" si="57"/>
        <v>2275.307142622598</v>
      </c>
    </row>
    <row r="38" spans="1:44" ht="12.75">
      <c r="A38">
        <v>1998</v>
      </c>
      <c r="B38" s="1">
        <v>30408</v>
      </c>
      <c r="C38" s="15">
        <f t="shared" si="0"/>
        <v>1885.296</v>
      </c>
      <c r="D38" s="11">
        <v>35977</v>
      </c>
      <c r="E38" s="5">
        <v>8883.29</v>
      </c>
      <c r="F38" s="14">
        <v>0.08034918353174968</v>
      </c>
      <c r="G38" s="15">
        <f t="shared" si="1"/>
        <v>1885.296</v>
      </c>
      <c r="L38" s="15">
        <f t="shared" si="8"/>
        <v>0</v>
      </c>
      <c r="M38" s="15">
        <f t="shared" si="10"/>
        <v>0</v>
      </c>
      <c r="N38" s="15">
        <f t="shared" si="12"/>
        <v>0</v>
      </c>
      <c r="O38" s="15">
        <f t="shared" si="14"/>
        <v>0</v>
      </c>
      <c r="P38" s="15">
        <f t="shared" si="16"/>
        <v>0</v>
      </c>
      <c r="Q38" s="15">
        <f t="shared" si="18"/>
        <v>0</v>
      </c>
      <c r="R38" s="15">
        <f t="shared" si="20"/>
        <v>0</v>
      </c>
      <c r="S38" s="15">
        <f t="shared" si="22"/>
        <v>0</v>
      </c>
      <c r="T38" s="15">
        <f t="shared" si="24"/>
        <v>0</v>
      </c>
      <c r="U38" s="15">
        <f t="shared" si="26"/>
        <v>0</v>
      </c>
      <c r="V38" s="15">
        <f t="shared" si="28"/>
        <v>0</v>
      </c>
      <c r="W38" s="15">
        <f t="shared" si="30"/>
        <v>0</v>
      </c>
      <c r="X38" s="15">
        <f t="shared" si="32"/>
        <v>0</v>
      </c>
      <c r="Y38" s="15">
        <f t="shared" si="34"/>
        <v>0</v>
      </c>
      <c r="Z38" s="15">
        <f t="shared" si="36"/>
        <v>0</v>
      </c>
      <c r="AA38" s="15">
        <f t="shared" si="38"/>
        <v>0</v>
      </c>
      <c r="AB38" s="15">
        <f t="shared" si="40"/>
        <v>0</v>
      </c>
      <c r="AC38" s="15">
        <f t="shared" si="42"/>
        <v>0</v>
      </c>
      <c r="AD38" s="15">
        <f t="shared" si="44"/>
        <v>0</v>
      </c>
      <c r="AE38" s="15">
        <f t="shared" si="46"/>
        <v>0</v>
      </c>
      <c r="AF38" s="15">
        <f t="shared" si="48"/>
        <v>0</v>
      </c>
      <c r="AG38" s="15">
        <f t="shared" si="50"/>
        <v>0</v>
      </c>
      <c r="AH38" s="15">
        <f t="shared" si="52"/>
        <v>0</v>
      </c>
      <c r="AI38" s="15">
        <f t="shared" si="54"/>
        <v>0</v>
      </c>
      <c r="AJ38" s="15">
        <f t="shared" si="56"/>
        <v>0</v>
      </c>
      <c r="AK38" s="15">
        <f aca="true" t="shared" si="58" ref="AK38:AK44">AJ38*AK$6+AJ38</f>
        <v>0</v>
      </c>
      <c r="AL38" s="15">
        <f>G38</f>
        <v>1885.296</v>
      </c>
      <c r="AM38" s="15">
        <f aca="true" t="shared" si="59" ref="AM38:AR38">AL38*AM$6+AL38</f>
        <v>2261.3369229643517</v>
      </c>
      <c r="AN38" s="15">
        <f t="shared" si="59"/>
        <v>2233.0743233734343</v>
      </c>
      <c r="AO38" s="15">
        <f t="shared" si="59"/>
        <v>2233.2504738402095</v>
      </c>
      <c r="AP38" s="15">
        <f t="shared" si="59"/>
        <v>1854.1619355711675</v>
      </c>
      <c r="AQ38" s="15">
        <f t="shared" si="59"/>
        <v>1959.6845543486697</v>
      </c>
      <c r="AR38" s="15">
        <f t="shared" si="59"/>
        <v>2193.2133828074952</v>
      </c>
    </row>
    <row r="39" spans="1:44" ht="12.75">
      <c r="A39">
        <v>1999</v>
      </c>
      <c r="B39" s="1">
        <v>31920</v>
      </c>
      <c r="C39" s="15">
        <f t="shared" si="0"/>
        <v>1979.04</v>
      </c>
      <c r="D39" s="11">
        <v>36342</v>
      </c>
      <c r="E39" s="5">
        <v>10655.15</v>
      </c>
      <c r="F39" s="14">
        <v>0.19945988479493504</v>
      </c>
      <c r="G39" s="15">
        <f t="shared" si="1"/>
        <v>1979.04</v>
      </c>
      <c r="L39" s="15">
        <f t="shared" si="8"/>
        <v>0</v>
      </c>
      <c r="M39" s="15">
        <f t="shared" si="10"/>
        <v>0</v>
      </c>
      <c r="N39" s="15">
        <f t="shared" si="12"/>
        <v>0</v>
      </c>
      <c r="O39" s="15">
        <f t="shared" si="14"/>
        <v>0</v>
      </c>
      <c r="P39" s="15">
        <f t="shared" si="16"/>
        <v>0</v>
      </c>
      <c r="Q39" s="15">
        <f t="shared" si="18"/>
        <v>0</v>
      </c>
      <c r="R39" s="15">
        <f t="shared" si="20"/>
        <v>0</v>
      </c>
      <c r="S39" s="15">
        <f t="shared" si="22"/>
        <v>0</v>
      </c>
      <c r="T39" s="15">
        <f t="shared" si="24"/>
        <v>0</v>
      </c>
      <c r="U39" s="15">
        <f t="shared" si="26"/>
        <v>0</v>
      </c>
      <c r="V39" s="15">
        <f t="shared" si="28"/>
        <v>0</v>
      </c>
      <c r="W39" s="15">
        <f t="shared" si="30"/>
        <v>0</v>
      </c>
      <c r="X39" s="15">
        <f t="shared" si="32"/>
        <v>0</v>
      </c>
      <c r="Y39" s="15">
        <f t="shared" si="34"/>
        <v>0</v>
      </c>
      <c r="Z39" s="15">
        <f t="shared" si="36"/>
        <v>0</v>
      </c>
      <c r="AA39" s="15">
        <f t="shared" si="38"/>
        <v>0</v>
      </c>
      <c r="AB39" s="15">
        <f t="shared" si="40"/>
        <v>0</v>
      </c>
      <c r="AC39" s="15">
        <f t="shared" si="42"/>
        <v>0</v>
      </c>
      <c r="AD39" s="15">
        <f t="shared" si="44"/>
        <v>0</v>
      </c>
      <c r="AE39" s="15">
        <f t="shared" si="46"/>
        <v>0</v>
      </c>
      <c r="AF39" s="15">
        <f t="shared" si="48"/>
        <v>0</v>
      </c>
      <c r="AG39" s="15">
        <f t="shared" si="50"/>
        <v>0</v>
      </c>
      <c r="AH39" s="15">
        <f t="shared" si="52"/>
        <v>0</v>
      </c>
      <c r="AI39" s="15">
        <f t="shared" si="54"/>
        <v>0</v>
      </c>
      <c r="AJ39" s="15">
        <f t="shared" si="56"/>
        <v>0</v>
      </c>
      <c r="AK39" s="15">
        <f t="shared" si="58"/>
        <v>0</v>
      </c>
      <c r="AL39" s="15">
        <f aca="true" t="shared" si="60" ref="AL39:AL44">AK39*AL$6+AK39</f>
        <v>0</v>
      </c>
      <c r="AM39" s="15">
        <f>G39</f>
        <v>1979.04</v>
      </c>
      <c r="AN39" s="15">
        <f>AM39*AN$6+AM39</f>
        <v>1954.3055986260165</v>
      </c>
      <c r="AO39" s="15">
        <f>AN39*AO$6+AN39</f>
        <v>1954.4597591211761</v>
      </c>
      <c r="AP39" s="15">
        <f>AO39*AP$6+AO39</f>
        <v>1622.6952294054988</v>
      </c>
      <c r="AQ39" s="15">
        <f>AP39*AQ$6+AP39</f>
        <v>1715.044795427563</v>
      </c>
      <c r="AR39" s="15">
        <f>AQ39*AR$6+AQ39</f>
        <v>1919.420750191222</v>
      </c>
    </row>
    <row r="40" spans="1:44" ht="12.75">
      <c r="A40">
        <v>2000</v>
      </c>
      <c r="B40" s="1">
        <v>33000</v>
      </c>
      <c r="C40" s="15">
        <f t="shared" si="0"/>
        <v>2046</v>
      </c>
      <c r="D40" s="11">
        <v>36710</v>
      </c>
      <c r="E40" s="5">
        <v>10521.98</v>
      </c>
      <c r="F40" s="14">
        <v>-0.012498181630479166</v>
      </c>
      <c r="G40" s="15">
        <f t="shared" si="1"/>
        <v>2046</v>
      </c>
      <c r="L40" s="15">
        <f t="shared" si="8"/>
        <v>0</v>
      </c>
      <c r="M40" s="15">
        <f t="shared" si="10"/>
        <v>0</v>
      </c>
      <c r="N40" s="15">
        <f t="shared" si="12"/>
        <v>0</v>
      </c>
      <c r="O40" s="15">
        <f t="shared" si="14"/>
        <v>0</v>
      </c>
      <c r="P40" s="15">
        <f t="shared" si="16"/>
        <v>0</v>
      </c>
      <c r="Q40" s="15">
        <f t="shared" si="18"/>
        <v>0</v>
      </c>
      <c r="R40" s="15">
        <f t="shared" si="20"/>
        <v>0</v>
      </c>
      <c r="S40" s="15">
        <f t="shared" si="22"/>
        <v>0</v>
      </c>
      <c r="T40" s="15">
        <f t="shared" si="24"/>
        <v>0</v>
      </c>
      <c r="U40" s="15">
        <f t="shared" si="26"/>
        <v>0</v>
      </c>
      <c r="V40" s="15">
        <f t="shared" si="28"/>
        <v>0</v>
      </c>
      <c r="W40" s="15">
        <f t="shared" si="30"/>
        <v>0</v>
      </c>
      <c r="X40" s="15">
        <f t="shared" si="32"/>
        <v>0</v>
      </c>
      <c r="Y40" s="15">
        <f t="shared" si="34"/>
        <v>0</v>
      </c>
      <c r="Z40" s="15">
        <f t="shared" si="36"/>
        <v>0</v>
      </c>
      <c r="AA40" s="15">
        <f t="shared" si="38"/>
        <v>0</v>
      </c>
      <c r="AB40" s="15">
        <f t="shared" si="40"/>
        <v>0</v>
      </c>
      <c r="AC40" s="15">
        <f t="shared" si="42"/>
        <v>0</v>
      </c>
      <c r="AD40" s="15">
        <f t="shared" si="44"/>
        <v>0</v>
      </c>
      <c r="AE40" s="15">
        <f t="shared" si="46"/>
        <v>0</v>
      </c>
      <c r="AF40" s="15">
        <f t="shared" si="48"/>
        <v>0</v>
      </c>
      <c r="AG40" s="15">
        <f t="shared" si="50"/>
        <v>0</v>
      </c>
      <c r="AH40" s="15">
        <f t="shared" si="52"/>
        <v>0</v>
      </c>
      <c r="AI40" s="15">
        <f t="shared" si="54"/>
        <v>0</v>
      </c>
      <c r="AJ40" s="15">
        <f t="shared" si="56"/>
        <v>0</v>
      </c>
      <c r="AK40" s="15">
        <f t="shared" si="58"/>
        <v>0</v>
      </c>
      <c r="AL40" s="15">
        <f t="shared" si="60"/>
        <v>0</v>
      </c>
      <c r="AM40" s="15">
        <f>AL40*AM$6+AL40</f>
        <v>0</v>
      </c>
      <c r="AN40" s="15">
        <f>G40</f>
        <v>2046</v>
      </c>
      <c r="AO40" s="15">
        <f>AN40*AO$6+AN40</f>
        <v>2046.1613935780147</v>
      </c>
      <c r="AP40" s="15">
        <f>AO40*AP$6+AO40</f>
        <v>1698.8307466845595</v>
      </c>
      <c r="AQ40" s="15">
        <f>AP40*AQ$6+AP40</f>
        <v>1795.513277919175</v>
      </c>
      <c r="AR40" s="15">
        <f>AQ40*AR$6+AQ40</f>
        <v>2009.4783833461004</v>
      </c>
    </row>
    <row r="41" spans="1:44" ht="12.75">
      <c r="A41">
        <v>2001</v>
      </c>
      <c r="B41" s="1">
        <v>33314</v>
      </c>
      <c r="C41" s="15">
        <f t="shared" si="0"/>
        <v>2065.468</v>
      </c>
      <c r="D41" s="11">
        <v>37074</v>
      </c>
      <c r="E41" s="5">
        <v>10522.81</v>
      </c>
      <c r="F41" s="14">
        <v>7.888249169832363E-05</v>
      </c>
      <c r="G41" s="15">
        <f t="shared" si="1"/>
        <v>2065.468</v>
      </c>
      <c r="L41" s="15">
        <f t="shared" si="8"/>
        <v>0</v>
      </c>
      <c r="M41" s="15">
        <f t="shared" si="10"/>
        <v>0</v>
      </c>
      <c r="N41" s="15">
        <f t="shared" si="12"/>
        <v>0</v>
      </c>
      <c r="O41" s="15">
        <f t="shared" si="14"/>
        <v>0</v>
      </c>
      <c r="P41" s="15">
        <f t="shared" si="16"/>
        <v>0</v>
      </c>
      <c r="Q41" s="15">
        <f t="shared" si="18"/>
        <v>0</v>
      </c>
      <c r="R41" s="15">
        <f t="shared" si="20"/>
        <v>0</v>
      </c>
      <c r="S41" s="15">
        <f t="shared" si="22"/>
        <v>0</v>
      </c>
      <c r="T41" s="15">
        <f t="shared" si="24"/>
        <v>0</v>
      </c>
      <c r="U41" s="15">
        <f t="shared" si="26"/>
        <v>0</v>
      </c>
      <c r="V41" s="15">
        <f t="shared" si="28"/>
        <v>0</v>
      </c>
      <c r="W41" s="15">
        <f t="shared" si="30"/>
        <v>0</v>
      </c>
      <c r="X41" s="15">
        <f t="shared" si="32"/>
        <v>0</v>
      </c>
      <c r="Y41" s="15">
        <f t="shared" si="34"/>
        <v>0</v>
      </c>
      <c r="Z41" s="15">
        <f t="shared" si="36"/>
        <v>0</v>
      </c>
      <c r="AA41" s="15">
        <f t="shared" si="38"/>
        <v>0</v>
      </c>
      <c r="AB41" s="15">
        <f t="shared" si="40"/>
        <v>0</v>
      </c>
      <c r="AC41" s="15">
        <f t="shared" si="42"/>
        <v>0</v>
      </c>
      <c r="AD41" s="15">
        <f t="shared" si="44"/>
        <v>0</v>
      </c>
      <c r="AE41" s="15">
        <f t="shared" si="46"/>
        <v>0</v>
      </c>
      <c r="AF41" s="15">
        <f t="shared" si="48"/>
        <v>0</v>
      </c>
      <c r="AG41" s="15">
        <f t="shared" si="50"/>
        <v>0</v>
      </c>
      <c r="AH41" s="15">
        <f t="shared" si="52"/>
        <v>0</v>
      </c>
      <c r="AI41" s="15">
        <f t="shared" si="54"/>
        <v>0</v>
      </c>
      <c r="AJ41" s="15">
        <f t="shared" si="56"/>
        <v>0</v>
      </c>
      <c r="AK41" s="15">
        <f t="shared" si="58"/>
        <v>0</v>
      </c>
      <c r="AL41" s="15">
        <f t="shared" si="60"/>
        <v>0</v>
      </c>
      <c r="AM41" s="15">
        <f>AL41*AM$6+AL41</f>
        <v>0</v>
      </c>
      <c r="AN41" s="15">
        <f>AM41*AN$6+AM41</f>
        <v>0</v>
      </c>
      <c r="AO41" s="15">
        <f>G41</f>
        <v>2065.468</v>
      </c>
      <c r="AP41" s="15">
        <f>AO41*AP$6+AO41</f>
        <v>1714.86010619977</v>
      </c>
      <c r="AQ41" s="15">
        <f>AP41*AQ$6+AP41</f>
        <v>1812.454887848398</v>
      </c>
      <c r="AR41" s="15">
        <f>AQ41*AR$6+AQ41</f>
        <v>2028.4388663180273</v>
      </c>
    </row>
    <row r="42" spans="1:44" ht="12.75">
      <c r="A42">
        <v>2002</v>
      </c>
      <c r="B42" s="1">
        <v>33377</v>
      </c>
      <c r="C42" s="15">
        <f t="shared" si="0"/>
        <v>2069.374</v>
      </c>
      <c r="D42" s="11">
        <v>37438</v>
      </c>
      <c r="E42" s="5">
        <v>8736.59</v>
      </c>
      <c r="F42" s="14">
        <v>-0.1697474343830212</v>
      </c>
      <c r="G42" s="15">
        <f t="shared" si="1"/>
        <v>2069.374</v>
      </c>
      <c r="L42" s="15">
        <f t="shared" si="8"/>
        <v>0</v>
      </c>
      <c r="M42" s="15">
        <f t="shared" si="10"/>
        <v>0</v>
      </c>
      <c r="N42" s="15">
        <f t="shared" si="12"/>
        <v>0</v>
      </c>
      <c r="O42" s="15">
        <f t="shared" si="14"/>
        <v>0</v>
      </c>
      <c r="P42" s="15">
        <f t="shared" si="16"/>
        <v>0</v>
      </c>
      <c r="Q42" s="15">
        <f t="shared" si="18"/>
        <v>0</v>
      </c>
      <c r="R42" s="15">
        <f t="shared" si="20"/>
        <v>0</v>
      </c>
      <c r="S42" s="15">
        <f t="shared" si="22"/>
        <v>0</v>
      </c>
      <c r="T42" s="15">
        <f t="shared" si="24"/>
        <v>0</v>
      </c>
      <c r="U42" s="15">
        <f t="shared" si="26"/>
        <v>0</v>
      </c>
      <c r="V42" s="15">
        <f t="shared" si="28"/>
        <v>0</v>
      </c>
      <c r="W42" s="15">
        <f t="shared" si="30"/>
        <v>0</v>
      </c>
      <c r="X42" s="15">
        <f t="shared" si="32"/>
        <v>0</v>
      </c>
      <c r="Y42" s="15">
        <f t="shared" si="34"/>
        <v>0</v>
      </c>
      <c r="Z42" s="15">
        <f t="shared" si="36"/>
        <v>0</v>
      </c>
      <c r="AA42" s="15">
        <f t="shared" si="38"/>
        <v>0</v>
      </c>
      <c r="AB42" s="15">
        <f t="shared" si="40"/>
        <v>0</v>
      </c>
      <c r="AC42" s="15">
        <f t="shared" si="42"/>
        <v>0</v>
      </c>
      <c r="AD42" s="15">
        <f t="shared" si="44"/>
        <v>0</v>
      </c>
      <c r="AE42" s="15">
        <f t="shared" si="46"/>
        <v>0</v>
      </c>
      <c r="AF42" s="15">
        <f t="shared" si="48"/>
        <v>0</v>
      </c>
      <c r="AG42" s="15">
        <f t="shared" si="50"/>
        <v>0</v>
      </c>
      <c r="AH42" s="15">
        <f t="shared" si="52"/>
        <v>0</v>
      </c>
      <c r="AI42" s="15">
        <f t="shared" si="54"/>
        <v>0</v>
      </c>
      <c r="AJ42" s="15">
        <f t="shared" si="56"/>
        <v>0</v>
      </c>
      <c r="AK42" s="15">
        <f t="shared" si="58"/>
        <v>0</v>
      </c>
      <c r="AL42" s="15">
        <f t="shared" si="60"/>
        <v>0</v>
      </c>
      <c r="AM42" s="15">
        <f>AL42*AM$6+AL42</f>
        <v>0</v>
      </c>
      <c r="AN42" s="15">
        <f>AM42*AN$6+AM42</f>
        <v>0</v>
      </c>
      <c r="AO42" s="15">
        <f>AN42*AO$6+AN42</f>
        <v>0</v>
      </c>
      <c r="AP42" s="15">
        <f>G42</f>
        <v>2069.374</v>
      </c>
      <c r="AQ42" s="15">
        <f>AP42*AQ$6+AP42</f>
        <v>2187.1446000327355</v>
      </c>
      <c r="AR42" s="15">
        <f>AQ42*AR$6+AQ42</f>
        <v>2447.7790551965927</v>
      </c>
    </row>
    <row r="43" spans="1:44" ht="12.75">
      <c r="A43">
        <v>2003</v>
      </c>
      <c r="B43" s="2">
        <v>34000</v>
      </c>
      <c r="C43" s="15">
        <f t="shared" si="0"/>
        <v>2108</v>
      </c>
      <c r="D43" s="11">
        <v>37803</v>
      </c>
      <c r="E43" s="5">
        <v>9233.8</v>
      </c>
      <c r="F43" s="14">
        <v>0.05691122051051945</v>
      </c>
      <c r="G43" s="15">
        <f t="shared" si="1"/>
        <v>2108</v>
      </c>
      <c r="L43" s="15">
        <f t="shared" si="8"/>
        <v>0</v>
      </c>
      <c r="M43" s="15">
        <f t="shared" si="10"/>
        <v>0</v>
      </c>
      <c r="N43" s="15">
        <f t="shared" si="12"/>
        <v>0</v>
      </c>
      <c r="O43" s="15">
        <f t="shared" si="14"/>
        <v>0</v>
      </c>
      <c r="P43" s="15">
        <f t="shared" si="16"/>
        <v>0</v>
      </c>
      <c r="Q43" s="15">
        <f t="shared" si="18"/>
        <v>0</v>
      </c>
      <c r="R43" s="15">
        <f t="shared" si="20"/>
        <v>0</v>
      </c>
      <c r="S43" s="15">
        <f t="shared" si="22"/>
        <v>0</v>
      </c>
      <c r="T43" s="15">
        <f t="shared" si="24"/>
        <v>0</v>
      </c>
      <c r="U43" s="15">
        <f t="shared" si="26"/>
        <v>0</v>
      </c>
      <c r="V43" s="15">
        <f t="shared" si="28"/>
        <v>0</v>
      </c>
      <c r="W43" s="15">
        <f t="shared" si="30"/>
        <v>0</v>
      </c>
      <c r="X43" s="15">
        <f t="shared" si="32"/>
        <v>0</v>
      </c>
      <c r="Y43" s="15">
        <f t="shared" si="34"/>
        <v>0</v>
      </c>
      <c r="Z43" s="15">
        <f t="shared" si="36"/>
        <v>0</v>
      </c>
      <c r="AA43" s="15">
        <f t="shared" si="38"/>
        <v>0</v>
      </c>
      <c r="AB43" s="15">
        <f t="shared" si="40"/>
        <v>0</v>
      </c>
      <c r="AC43" s="15">
        <f t="shared" si="42"/>
        <v>0</v>
      </c>
      <c r="AD43" s="15">
        <f t="shared" si="44"/>
        <v>0</v>
      </c>
      <c r="AE43" s="15">
        <f t="shared" si="46"/>
        <v>0</v>
      </c>
      <c r="AF43" s="15">
        <f t="shared" si="48"/>
        <v>0</v>
      </c>
      <c r="AG43" s="15">
        <f t="shared" si="50"/>
        <v>0</v>
      </c>
      <c r="AH43" s="15">
        <f t="shared" si="52"/>
        <v>0</v>
      </c>
      <c r="AI43" s="15">
        <f t="shared" si="54"/>
        <v>0</v>
      </c>
      <c r="AJ43" s="15">
        <f t="shared" si="56"/>
        <v>0</v>
      </c>
      <c r="AK43" s="15">
        <f t="shared" si="58"/>
        <v>0</v>
      </c>
      <c r="AL43" s="15">
        <f t="shared" si="60"/>
        <v>0</v>
      </c>
      <c r="AM43" s="15">
        <f>AL43*AM$6+AL43</f>
        <v>0</v>
      </c>
      <c r="AN43" s="15">
        <f>AM43*AN$6+AM43</f>
        <v>0</v>
      </c>
      <c r="AO43" s="15">
        <f>AN43*AO$6+AN43</f>
        <v>0</v>
      </c>
      <c r="AP43" s="15">
        <f>AO43*AP$6+AO43</f>
        <v>0</v>
      </c>
      <c r="AQ43" s="15">
        <f>G43</f>
        <v>2108</v>
      </c>
      <c r="AR43" s="15">
        <f>AQ43*AR$6+AQ43</f>
        <v>2359.203066993004</v>
      </c>
    </row>
    <row r="44" spans="1:45" ht="12.75">
      <c r="A44">
        <v>2004</v>
      </c>
      <c r="B44" s="2">
        <v>34000</v>
      </c>
      <c r="C44" s="15">
        <f t="shared" si="0"/>
        <v>2108</v>
      </c>
      <c r="D44" s="11">
        <v>38169</v>
      </c>
      <c r="E44" s="5">
        <v>10334.16</v>
      </c>
      <c r="F44" s="14">
        <v>0.11916654031926191</v>
      </c>
      <c r="G44" s="15">
        <f t="shared" si="1"/>
        <v>2108</v>
      </c>
      <c r="L44" s="15">
        <f t="shared" si="8"/>
        <v>0</v>
      </c>
      <c r="M44" s="15">
        <f t="shared" si="10"/>
        <v>0</v>
      </c>
      <c r="N44" s="15">
        <f t="shared" si="12"/>
        <v>0</v>
      </c>
      <c r="O44" s="15">
        <f t="shared" si="14"/>
        <v>0</v>
      </c>
      <c r="P44" s="15">
        <f t="shared" si="16"/>
        <v>0</v>
      </c>
      <c r="Q44" s="15">
        <f t="shared" si="18"/>
        <v>0</v>
      </c>
      <c r="R44" s="15">
        <f t="shared" si="20"/>
        <v>0</v>
      </c>
      <c r="S44" s="15">
        <f t="shared" si="22"/>
        <v>0</v>
      </c>
      <c r="T44" s="15">
        <f t="shared" si="24"/>
        <v>0</v>
      </c>
      <c r="U44" s="15">
        <f t="shared" si="26"/>
        <v>0</v>
      </c>
      <c r="V44" s="15">
        <f t="shared" si="28"/>
        <v>0</v>
      </c>
      <c r="W44" s="15">
        <f t="shared" si="30"/>
        <v>0</v>
      </c>
      <c r="X44" s="15">
        <f t="shared" si="32"/>
        <v>0</v>
      </c>
      <c r="Y44" s="15">
        <f t="shared" si="34"/>
        <v>0</v>
      </c>
      <c r="Z44" s="15">
        <f t="shared" si="36"/>
        <v>0</v>
      </c>
      <c r="AA44" s="15">
        <f t="shared" si="38"/>
        <v>0</v>
      </c>
      <c r="AB44" s="15">
        <f t="shared" si="40"/>
        <v>0</v>
      </c>
      <c r="AC44" s="15">
        <f t="shared" si="42"/>
        <v>0</v>
      </c>
      <c r="AD44" s="15">
        <f t="shared" si="44"/>
        <v>0</v>
      </c>
      <c r="AE44" s="15">
        <f t="shared" si="46"/>
        <v>0</v>
      </c>
      <c r="AF44" s="15">
        <f t="shared" si="48"/>
        <v>0</v>
      </c>
      <c r="AG44" s="15">
        <f t="shared" si="50"/>
        <v>0</v>
      </c>
      <c r="AH44" s="15">
        <f t="shared" si="52"/>
        <v>0</v>
      </c>
      <c r="AI44" s="15">
        <f t="shared" si="54"/>
        <v>0</v>
      </c>
      <c r="AJ44" s="15">
        <f t="shared" si="56"/>
        <v>0</v>
      </c>
      <c r="AK44" s="15">
        <f t="shared" si="58"/>
        <v>0</v>
      </c>
      <c r="AL44" s="15">
        <f t="shared" si="60"/>
        <v>0</v>
      </c>
      <c r="AM44" s="15">
        <f>AL44*AM$6+AL44</f>
        <v>0</v>
      </c>
      <c r="AN44" s="15">
        <f>AM44*AN$6+AM44</f>
        <v>0</v>
      </c>
      <c r="AO44" s="15">
        <f>AN44*AO$6+AN44</f>
        <v>0</v>
      </c>
      <c r="AP44" s="15">
        <f>AO44*AP$6+AO44</f>
        <v>0</v>
      </c>
      <c r="AQ44" s="15">
        <f>AP44*AQ$6+AP44</f>
        <v>0</v>
      </c>
      <c r="AR44" s="15">
        <f>G44</f>
        <v>2108</v>
      </c>
      <c r="AS44" s="15" t="s">
        <v>8</v>
      </c>
    </row>
    <row r="45" spans="45:66" ht="12.75">
      <c r="AS45" s="15" t="s">
        <v>1</v>
      </c>
      <c r="AT45" s="15">
        <v>0</v>
      </c>
      <c r="AU45" s="15">
        <v>1</v>
      </c>
      <c r="AV45" s="15">
        <f aca="true" t="shared" si="61" ref="AV45:BN45">AU45+1</f>
        <v>2</v>
      </c>
      <c r="AW45" s="15">
        <f t="shared" si="61"/>
        <v>3</v>
      </c>
      <c r="AX45" s="15">
        <f t="shared" si="61"/>
        <v>4</v>
      </c>
      <c r="AY45" s="15">
        <f t="shared" si="61"/>
        <v>5</v>
      </c>
      <c r="AZ45" s="15">
        <f t="shared" si="61"/>
        <v>6</v>
      </c>
      <c r="BA45" s="15">
        <f t="shared" si="61"/>
        <v>7</v>
      </c>
      <c r="BB45" s="15">
        <f t="shared" si="61"/>
        <v>8</v>
      </c>
      <c r="BC45" s="15">
        <f t="shared" si="61"/>
        <v>9</v>
      </c>
      <c r="BD45" s="15">
        <f t="shared" si="61"/>
        <v>10</v>
      </c>
      <c r="BE45" s="15">
        <f t="shared" si="61"/>
        <v>11</v>
      </c>
      <c r="BF45" s="15">
        <f t="shared" si="61"/>
        <v>12</v>
      </c>
      <c r="BG45" s="15">
        <f t="shared" si="61"/>
        <v>13</v>
      </c>
      <c r="BH45" s="15">
        <f t="shared" si="61"/>
        <v>14</v>
      </c>
      <c r="BI45" s="15">
        <f t="shared" si="61"/>
        <v>15</v>
      </c>
      <c r="BJ45" s="15">
        <f t="shared" si="61"/>
        <v>16</v>
      </c>
      <c r="BK45" s="15">
        <f t="shared" si="61"/>
        <v>17</v>
      </c>
      <c r="BL45" s="15">
        <f t="shared" si="61"/>
        <v>18</v>
      </c>
      <c r="BM45" s="15">
        <f t="shared" si="61"/>
        <v>19</v>
      </c>
      <c r="BN45" s="15">
        <f t="shared" si="61"/>
        <v>20</v>
      </c>
    </row>
    <row r="46" spans="45:66" ht="12.75">
      <c r="AS46" s="15" t="s">
        <v>14</v>
      </c>
      <c r="AT46" s="15">
        <v>62</v>
      </c>
      <c r="AU46" s="15">
        <f aca="true" t="shared" si="62" ref="AU46:BN46">$AT$46+AU45</f>
        <v>63</v>
      </c>
      <c r="AV46" s="15">
        <f t="shared" si="62"/>
        <v>64</v>
      </c>
      <c r="AW46" s="15">
        <f t="shared" si="62"/>
        <v>65</v>
      </c>
      <c r="AX46" s="15">
        <f t="shared" si="62"/>
        <v>66</v>
      </c>
      <c r="AY46" s="15">
        <f t="shared" si="62"/>
        <v>67</v>
      </c>
      <c r="AZ46" s="15">
        <f t="shared" si="62"/>
        <v>68</v>
      </c>
      <c r="BA46" s="15">
        <f t="shared" si="62"/>
        <v>69</v>
      </c>
      <c r="BB46" s="15">
        <f t="shared" si="62"/>
        <v>70</v>
      </c>
      <c r="BC46" s="15">
        <f t="shared" si="62"/>
        <v>71</v>
      </c>
      <c r="BD46" s="15">
        <f t="shared" si="62"/>
        <v>72</v>
      </c>
      <c r="BE46" s="15">
        <f t="shared" si="62"/>
        <v>73</v>
      </c>
      <c r="BF46" s="15">
        <f t="shared" si="62"/>
        <v>74</v>
      </c>
      <c r="BG46" s="15">
        <f t="shared" si="62"/>
        <v>75</v>
      </c>
      <c r="BH46" s="15">
        <f t="shared" si="62"/>
        <v>76</v>
      </c>
      <c r="BI46" s="15">
        <f t="shared" si="62"/>
        <v>77</v>
      </c>
      <c r="BJ46" s="15">
        <f t="shared" si="62"/>
        <v>78</v>
      </c>
      <c r="BK46" s="15">
        <f t="shared" si="62"/>
        <v>79</v>
      </c>
      <c r="BL46" s="15">
        <f t="shared" si="62"/>
        <v>80</v>
      </c>
      <c r="BM46" s="15">
        <f t="shared" si="62"/>
        <v>81</v>
      </c>
      <c r="BN46" s="15">
        <f t="shared" si="62"/>
        <v>82</v>
      </c>
    </row>
    <row r="47" spans="43:66" ht="12.75">
      <c r="AQ47" s="20" t="s">
        <v>7</v>
      </c>
      <c r="AR47" s="15">
        <f>SUM(AR6:AR46)</f>
        <v>217849.38342605528</v>
      </c>
      <c r="AU47" s="15">
        <v>11400</v>
      </c>
      <c r="AV47" s="15">
        <f aca="true" t="shared" si="63" ref="AV47:BN47">$AU$47</f>
        <v>11400</v>
      </c>
      <c r="AW47" s="15">
        <f t="shared" si="63"/>
        <v>11400</v>
      </c>
      <c r="AX47" s="15">
        <f t="shared" si="63"/>
        <v>11400</v>
      </c>
      <c r="AY47" s="15">
        <f t="shared" si="63"/>
        <v>11400</v>
      </c>
      <c r="AZ47" s="15">
        <f t="shared" si="63"/>
        <v>11400</v>
      </c>
      <c r="BA47" s="15">
        <f t="shared" si="63"/>
        <v>11400</v>
      </c>
      <c r="BB47" s="15">
        <f t="shared" si="63"/>
        <v>11400</v>
      </c>
      <c r="BC47" s="15">
        <f t="shared" si="63"/>
        <v>11400</v>
      </c>
      <c r="BD47" s="15">
        <f t="shared" si="63"/>
        <v>11400</v>
      </c>
      <c r="BE47" s="15">
        <f t="shared" si="63"/>
        <v>11400</v>
      </c>
      <c r="BF47" s="15">
        <f t="shared" si="63"/>
        <v>11400</v>
      </c>
      <c r="BG47" s="15">
        <f t="shared" si="63"/>
        <v>11400</v>
      </c>
      <c r="BH47" s="15">
        <f t="shared" si="63"/>
        <v>11400</v>
      </c>
      <c r="BI47" s="15">
        <f t="shared" si="63"/>
        <v>11400</v>
      </c>
      <c r="BJ47" s="15">
        <f t="shared" si="63"/>
        <v>11400</v>
      </c>
      <c r="BK47" s="15">
        <f t="shared" si="63"/>
        <v>11400</v>
      </c>
      <c r="BL47" s="15">
        <f t="shared" si="63"/>
        <v>11400</v>
      </c>
      <c r="BM47" s="15">
        <f t="shared" si="63"/>
        <v>11400</v>
      </c>
      <c r="BN47" s="15">
        <f t="shared" si="63"/>
        <v>11400</v>
      </c>
    </row>
    <row r="48" spans="45:66" ht="12.75">
      <c r="AS48" s="15" t="s">
        <v>15</v>
      </c>
      <c r="AU48" s="15">
        <f>AT50-AU47</f>
        <v>206449.38342605528</v>
      </c>
      <c r="AV48" s="15">
        <f>AU50-AV47</f>
        <v>205371.85259735805</v>
      </c>
      <c r="AW48" s="15">
        <f aca="true" t="shared" si="64" ref="AW48:BN48">AV48-AW47</f>
        <v>193971.85259735805</v>
      </c>
      <c r="AX48" s="15">
        <f t="shared" si="64"/>
        <v>182571.85259735805</v>
      </c>
      <c r="AY48" s="15">
        <f t="shared" si="64"/>
        <v>171171.85259735805</v>
      </c>
      <c r="AZ48" s="15">
        <f t="shared" si="64"/>
        <v>159771.85259735805</v>
      </c>
      <c r="BA48" s="15">
        <f t="shared" si="64"/>
        <v>148371.85259735805</v>
      </c>
      <c r="BB48" s="15">
        <f t="shared" si="64"/>
        <v>136971.85259735805</v>
      </c>
      <c r="BC48" s="15">
        <f t="shared" si="64"/>
        <v>125571.85259735805</v>
      </c>
      <c r="BD48" s="15">
        <f t="shared" si="64"/>
        <v>114171.85259735805</v>
      </c>
      <c r="BE48" s="15">
        <f t="shared" si="64"/>
        <v>102771.85259735805</v>
      </c>
      <c r="BF48" s="15">
        <f t="shared" si="64"/>
        <v>91371.85259735805</v>
      </c>
      <c r="BG48" s="15">
        <f t="shared" si="64"/>
        <v>79971.85259735805</v>
      </c>
      <c r="BH48" s="15">
        <f t="shared" si="64"/>
        <v>68571.85259735805</v>
      </c>
      <c r="BI48" s="15">
        <f t="shared" si="64"/>
        <v>57171.852597358054</v>
      </c>
      <c r="BJ48" s="15">
        <f t="shared" si="64"/>
        <v>45771.852597358054</v>
      </c>
      <c r="BK48" s="15">
        <f t="shared" si="64"/>
        <v>34371.852597358054</v>
      </c>
      <c r="BL48" s="15">
        <f t="shared" si="64"/>
        <v>22971.852597358054</v>
      </c>
      <c r="BM48" s="15">
        <f t="shared" si="64"/>
        <v>11571.852597358054</v>
      </c>
      <c r="BN48" s="15">
        <f t="shared" si="64"/>
        <v>171.85259735805448</v>
      </c>
    </row>
    <row r="49" spans="45:66" ht="12.75">
      <c r="AS49" s="15" t="s">
        <v>16</v>
      </c>
      <c r="AU49" s="15">
        <f aca="true" t="shared" si="65" ref="AU49:BN49">AU48*0.05</f>
        <v>10322.469171302764</v>
      </c>
      <c r="AV49" s="15">
        <f t="shared" si="65"/>
        <v>10268.592629867904</v>
      </c>
      <c r="AW49" s="15">
        <f t="shared" si="65"/>
        <v>9698.592629867902</v>
      </c>
      <c r="AX49" s="15">
        <f t="shared" si="65"/>
        <v>9128.592629867902</v>
      </c>
      <c r="AY49" s="15">
        <f t="shared" si="65"/>
        <v>8558.592629867902</v>
      </c>
      <c r="AZ49" s="15">
        <f t="shared" si="65"/>
        <v>7988.592629867903</v>
      </c>
      <c r="BA49" s="15">
        <f t="shared" si="65"/>
        <v>7418.592629867903</v>
      </c>
      <c r="BB49" s="15">
        <f t="shared" si="65"/>
        <v>6848.592629867903</v>
      </c>
      <c r="BC49" s="15">
        <f t="shared" si="65"/>
        <v>6278.592629867903</v>
      </c>
      <c r="BD49" s="15">
        <f t="shared" si="65"/>
        <v>5708.592629867903</v>
      </c>
      <c r="BE49" s="15">
        <f t="shared" si="65"/>
        <v>5138.592629867903</v>
      </c>
      <c r="BF49" s="15">
        <f t="shared" si="65"/>
        <v>4568.592629867903</v>
      </c>
      <c r="BG49" s="15">
        <f t="shared" si="65"/>
        <v>3998.592629867903</v>
      </c>
      <c r="BH49" s="15">
        <f t="shared" si="65"/>
        <v>3428.592629867903</v>
      </c>
      <c r="BI49" s="15">
        <f t="shared" si="65"/>
        <v>2858.592629867903</v>
      </c>
      <c r="BJ49" s="15">
        <f t="shared" si="65"/>
        <v>2288.592629867903</v>
      </c>
      <c r="BK49" s="15">
        <f t="shared" si="65"/>
        <v>1718.5926298679028</v>
      </c>
      <c r="BL49" s="15">
        <f t="shared" si="65"/>
        <v>1148.5926298679028</v>
      </c>
      <c r="BM49" s="15">
        <f t="shared" si="65"/>
        <v>578.5926298679027</v>
      </c>
      <c r="BN49" s="15">
        <f t="shared" si="65"/>
        <v>8.592629867902724</v>
      </c>
    </row>
    <row r="50" spans="45:66" ht="12.75">
      <c r="AS50" s="15" t="s">
        <v>17</v>
      </c>
      <c r="AT50" s="15">
        <f>AR47</f>
        <v>217849.38342605528</v>
      </c>
      <c r="AU50" s="15">
        <f aca="true" t="shared" si="66" ref="AU50:BN50">SUM(AU48:AU49)</f>
        <v>216771.85259735805</v>
      </c>
      <c r="AV50" s="15">
        <f t="shared" si="66"/>
        <v>215640.44522722595</v>
      </c>
      <c r="AW50" s="15">
        <f t="shared" si="66"/>
        <v>203670.44522722595</v>
      </c>
      <c r="AX50" s="15">
        <f t="shared" si="66"/>
        <v>191700.44522722595</v>
      </c>
      <c r="AY50" s="15">
        <f t="shared" si="66"/>
        <v>179730.44522722595</v>
      </c>
      <c r="AZ50" s="15">
        <f t="shared" si="66"/>
        <v>167760.44522722595</v>
      </c>
      <c r="BA50" s="15">
        <f t="shared" si="66"/>
        <v>155790.44522722595</v>
      </c>
      <c r="BB50" s="15">
        <f t="shared" si="66"/>
        <v>143820.44522722595</v>
      </c>
      <c r="BC50" s="15">
        <f t="shared" si="66"/>
        <v>131850.44522722595</v>
      </c>
      <c r="BD50" s="15">
        <f t="shared" si="66"/>
        <v>119880.44522722595</v>
      </c>
      <c r="BE50" s="15">
        <f t="shared" si="66"/>
        <v>107910.44522722595</v>
      </c>
      <c r="BF50" s="15">
        <f t="shared" si="66"/>
        <v>95940.44522722595</v>
      </c>
      <c r="BG50" s="15">
        <f t="shared" si="66"/>
        <v>83970.44522722595</v>
      </c>
      <c r="BH50" s="15">
        <f t="shared" si="66"/>
        <v>72000.44522722595</v>
      </c>
      <c r="BI50" s="15">
        <f t="shared" si="66"/>
        <v>60030.44522722596</v>
      </c>
      <c r="BJ50" s="15">
        <f t="shared" si="66"/>
        <v>48060.44522722596</v>
      </c>
      <c r="BK50" s="15">
        <f t="shared" si="66"/>
        <v>36090.44522722596</v>
      </c>
      <c r="BL50" s="15">
        <f t="shared" si="66"/>
        <v>24120.44522722596</v>
      </c>
      <c r="BM50" s="15">
        <f t="shared" si="66"/>
        <v>12150.445227225957</v>
      </c>
      <c r="BN50" s="15">
        <f t="shared" si="66"/>
        <v>180.4452272259572</v>
      </c>
    </row>
    <row r="52" spans="45:46" ht="12.75">
      <c r="AS52" s="21" t="s">
        <v>18</v>
      </c>
      <c r="AT52" s="15">
        <f>AU47/12</f>
        <v>950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pane xSplit="7" ySplit="6" topLeftCell="AP31" activePane="bottomRight" state="frozen"/>
      <selection pane="topLeft" activeCell="AS51" sqref="AS51"/>
      <selection pane="topRight" activeCell="AS51" sqref="AS51"/>
      <selection pane="bottomLeft" activeCell="AS51" sqref="AS51"/>
      <selection pane="bottomRight" activeCell="AS51" sqref="AS51"/>
    </sheetView>
  </sheetViews>
  <sheetFormatPr defaultColWidth="9.140625" defaultRowHeight="12.75"/>
  <cols>
    <col min="1" max="1" width="7.7109375" style="0" customWidth="1"/>
    <col min="2" max="2" width="8.140625" style="0" bestFit="1" customWidth="1"/>
    <col min="3" max="3" width="8.421875" style="0" bestFit="1" customWidth="1"/>
    <col min="4" max="4" width="8.140625" style="11" bestFit="1" customWidth="1"/>
    <col min="5" max="5" width="7.7109375" style="4" bestFit="1" customWidth="1"/>
    <col min="6" max="6" width="6.421875" style="14" customWidth="1"/>
    <col min="7" max="7" width="9.28125" style="15" bestFit="1" customWidth="1"/>
    <col min="8" max="42" width="10.28125" style="15" bestFit="1" customWidth="1"/>
    <col min="43" max="43" width="20.00390625" style="15" bestFit="1" customWidth="1"/>
    <col min="44" max="44" width="11.28125" style="15" bestFit="1" customWidth="1"/>
    <col min="45" max="45" width="20.421875" style="15" bestFit="1" customWidth="1"/>
    <col min="46" max="46" width="11.28125" style="15" bestFit="1" customWidth="1"/>
    <col min="47" max="53" width="11.421875" style="15" bestFit="1" customWidth="1"/>
    <col min="54" max="56" width="10.421875" style="15" bestFit="1" customWidth="1"/>
    <col min="57" max="58" width="11.00390625" style="15" bestFit="1" customWidth="1"/>
    <col min="59" max="66" width="12.00390625" style="15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19</v>
      </c>
    </row>
    <row r="4" spans="3:7" ht="12.75">
      <c r="C4" s="4" t="s">
        <v>4</v>
      </c>
      <c r="G4" s="15" t="s">
        <v>4</v>
      </c>
    </row>
    <row r="5" spans="1:66" s="23" customFormat="1" ht="12.75">
      <c r="A5" s="23" t="s">
        <v>0</v>
      </c>
      <c r="B5" s="23" t="s">
        <v>9</v>
      </c>
      <c r="C5" s="12" t="s">
        <v>3</v>
      </c>
      <c r="D5" s="12" t="s">
        <v>5</v>
      </c>
      <c r="E5" s="12"/>
      <c r="F5" s="24"/>
      <c r="G5" s="25" t="s">
        <v>3</v>
      </c>
      <c r="H5" s="25">
        <v>25020</v>
      </c>
      <c r="I5" s="25">
        <v>25385</v>
      </c>
      <c r="J5" s="25">
        <v>25750</v>
      </c>
      <c r="K5" s="25">
        <v>26115</v>
      </c>
      <c r="L5" s="25">
        <v>26483</v>
      </c>
      <c r="M5" s="25">
        <v>26847</v>
      </c>
      <c r="N5" s="25">
        <v>27211</v>
      </c>
      <c r="O5" s="25">
        <v>27576</v>
      </c>
      <c r="P5" s="25">
        <v>27942</v>
      </c>
      <c r="Q5" s="25">
        <v>28307</v>
      </c>
      <c r="R5" s="25">
        <v>28674</v>
      </c>
      <c r="S5" s="25">
        <v>29038</v>
      </c>
      <c r="T5" s="25">
        <v>29403</v>
      </c>
      <c r="U5" s="25">
        <v>29768</v>
      </c>
      <c r="V5" s="25">
        <v>30133</v>
      </c>
      <c r="W5" s="25">
        <v>30498</v>
      </c>
      <c r="X5" s="25">
        <v>30865</v>
      </c>
      <c r="Y5" s="25">
        <v>31229</v>
      </c>
      <c r="Z5" s="25">
        <v>31594</v>
      </c>
      <c r="AA5" s="25">
        <v>31959</v>
      </c>
      <c r="AB5" s="25">
        <v>32325</v>
      </c>
      <c r="AC5" s="25">
        <v>32692</v>
      </c>
      <c r="AD5" s="25">
        <v>33056</v>
      </c>
      <c r="AE5" s="25">
        <v>33420</v>
      </c>
      <c r="AF5" s="25">
        <v>33786</v>
      </c>
      <c r="AG5" s="25">
        <v>34151</v>
      </c>
      <c r="AH5" s="25">
        <v>34516</v>
      </c>
      <c r="AI5" s="25">
        <v>34883</v>
      </c>
      <c r="AJ5" s="25">
        <v>35247</v>
      </c>
      <c r="AK5" s="25">
        <v>35612</v>
      </c>
      <c r="AL5" s="25">
        <v>35977</v>
      </c>
      <c r="AM5" s="25">
        <v>36342</v>
      </c>
      <c r="AN5" s="25">
        <v>36710</v>
      </c>
      <c r="AO5" s="25">
        <v>37074</v>
      </c>
      <c r="AP5" s="25">
        <v>37438</v>
      </c>
      <c r="AQ5" s="25">
        <v>37803</v>
      </c>
      <c r="AR5" s="25">
        <v>38169</v>
      </c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1:44" s="14" customFormat="1" ht="12.75">
      <c r="A6" s="14" t="s">
        <v>2</v>
      </c>
      <c r="D6" s="16" t="s">
        <v>1</v>
      </c>
      <c r="E6" s="17" t="s">
        <v>10</v>
      </c>
      <c r="F6" s="18" t="s">
        <v>6</v>
      </c>
      <c r="G6" s="19"/>
      <c r="H6" s="19">
        <v>-0.023489339113509696</v>
      </c>
      <c r="I6" s="19">
        <v>-0.07647791619479045</v>
      </c>
      <c r="J6" s="19">
        <v>-0.09975842152378385</v>
      </c>
      <c r="K6" s="19">
        <v>0.16933198932054697</v>
      </c>
      <c r="L6" s="19">
        <v>0.07724566941975475</v>
      </c>
      <c r="M6" s="19">
        <v>0.0017950991630079462</v>
      </c>
      <c r="N6" s="19">
        <v>-0.1823942141623489</v>
      </c>
      <c r="O6" s="19">
        <v>0.09780441756994052</v>
      </c>
      <c r="P6" s="19">
        <v>0.18415893976019532</v>
      </c>
      <c r="Q6" s="19">
        <v>-0.09604525511862197</v>
      </c>
      <c r="R6" s="19">
        <v>-0.03123349848888297</v>
      </c>
      <c r="S6" s="19">
        <v>-0.018381713384438777</v>
      </c>
      <c r="T6" s="19">
        <v>0.10503059946598627</v>
      </c>
      <c r="U6" s="19">
        <v>0.018196980712483407</v>
      </c>
      <c r="V6" s="19">
        <v>-0.15093349014007604</v>
      </c>
      <c r="W6" s="19">
        <v>0.48308186989859014</v>
      </c>
      <c r="X6" s="19">
        <v>-0.06999549707309756</v>
      </c>
      <c r="Y6" s="19">
        <v>0.20817193888530242</v>
      </c>
      <c r="Z6" s="19">
        <v>0.31753311811198925</v>
      </c>
      <c r="AA6" s="19">
        <v>0.4488004911818219</v>
      </c>
      <c r="AB6" s="19">
        <v>-0.1723670040084446</v>
      </c>
      <c r="AC6" s="19">
        <v>0.24988138467536974</v>
      </c>
      <c r="AD6" s="19">
        <v>0.09190952620778302</v>
      </c>
      <c r="AE6" s="19">
        <v>0.04117444582128609</v>
      </c>
      <c r="AF6" s="19">
        <v>0.1219775060995365</v>
      </c>
      <c r="AG6" s="19">
        <v>0.04292853396507717</v>
      </c>
      <c r="AH6" s="19">
        <v>0.06357731524776314</v>
      </c>
      <c r="AI6" s="19">
        <v>0.25075574445477494</v>
      </c>
      <c r="AJ6" s="19">
        <v>0.17424768555390596</v>
      </c>
      <c r="AK6" s="19">
        <v>0.48720272169378787</v>
      </c>
      <c r="AL6" s="19">
        <v>0.08034918353174968</v>
      </c>
      <c r="AM6" s="19">
        <v>0.19945988479493504</v>
      </c>
      <c r="AN6" s="19">
        <v>-0.012498181630479166</v>
      </c>
      <c r="AO6" s="19">
        <v>7.888249169832363E-05</v>
      </c>
      <c r="AP6" s="19">
        <v>-0.1697474343830212</v>
      </c>
      <c r="AQ6" s="19">
        <v>0.05691122051051945</v>
      </c>
      <c r="AR6" s="19">
        <v>0.11916654031926191</v>
      </c>
    </row>
    <row r="7" spans="1:44" ht="12.75">
      <c r="A7">
        <v>1967</v>
      </c>
      <c r="B7" s="1">
        <v>3000</v>
      </c>
      <c r="C7" s="15">
        <f aca="true" t="shared" si="0" ref="C7:C44">B7*0.062</f>
        <v>186</v>
      </c>
      <c r="D7" s="11">
        <v>24656</v>
      </c>
      <c r="E7" s="5">
        <v>904.24</v>
      </c>
      <c r="F7" s="14">
        <v>0</v>
      </c>
      <c r="G7" s="15">
        <f aca="true" t="shared" si="1" ref="G7:G44">C7</f>
        <v>186</v>
      </c>
      <c r="H7" s="15">
        <f>G7*H6+G7</f>
        <v>181.6309829248872</v>
      </c>
      <c r="I7" s="15">
        <f>H7*I6+H7</f>
        <v>167.74022383438026</v>
      </c>
      <c r="J7" s="15">
        <f>I7*J$6+I7</f>
        <v>151.0067238786163</v>
      </c>
      <c r="K7" s="15">
        <f aca="true" t="shared" si="2" ref="K7:AR7">J7*K6+J7</f>
        <v>176.57699283376093</v>
      </c>
      <c r="L7" s="15">
        <f t="shared" si="2"/>
        <v>190.21680084933203</v>
      </c>
      <c r="M7" s="15">
        <f t="shared" si="2"/>
        <v>190.55825886932672</v>
      </c>
      <c r="N7" s="15">
        <f t="shared" si="2"/>
        <v>155.80153499071042</v>
      </c>
      <c r="O7" s="15">
        <f t="shared" si="2"/>
        <v>171.03961337697956</v>
      </c>
      <c r="P7" s="15">
        <f t="shared" si="2"/>
        <v>202.53808723347782</v>
      </c>
      <c r="Q7" s="15">
        <f t="shared" si="2"/>
        <v>183.08526497390073</v>
      </c>
      <c r="R7" s="15">
        <f t="shared" si="2"/>
        <v>177.36687162700167</v>
      </c>
      <c r="S7" s="15">
        <f t="shared" si="2"/>
        <v>174.1065646288596</v>
      </c>
      <c r="T7" s="15">
        <f t="shared" si="2"/>
        <v>192.39308148279218</v>
      </c>
      <c r="U7" s="15">
        <f t="shared" si="2"/>
        <v>195.8940546757498</v>
      </c>
      <c r="V7" s="15">
        <f t="shared" si="2"/>
        <v>166.327081305848</v>
      </c>
      <c r="W7" s="15">
        <f t="shared" si="2"/>
        <v>246.6766787578519</v>
      </c>
      <c r="X7" s="15">
        <f t="shared" si="2"/>
        <v>229.41042201185525</v>
      </c>
      <c r="Y7" s="15">
        <f t="shared" si="2"/>
        <v>277.1672343625586</v>
      </c>
      <c r="Z7" s="15">
        <f t="shared" si="2"/>
        <v>365.1770105281783</v>
      </c>
      <c r="AA7" s="15">
        <f t="shared" si="2"/>
        <v>529.068632221534</v>
      </c>
      <c r="AB7" s="15">
        <f t="shared" si="2"/>
        <v>437.87465717066254</v>
      </c>
      <c r="AC7" s="15">
        <f t="shared" si="2"/>
        <v>547.2913828187205</v>
      </c>
      <c r="AD7" s="15">
        <f t="shared" si="2"/>
        <v>597.5926745111915</v>
      </c>
      <c r="AE7" s="15">
        <f t="shared" si="2"/>
        <v>622.19822171105</v>
      </c>
      <c r="AF7" s="15">
        <f t="shared" si="2"/>
        <v>698.0924090949304</v>
      </c>
      <c r="AG7" s="15">
        <f t="shared" si="2"/>
        <v>728.0604927895247</v>
      </c>
      <c r="AH7" s="15">
        <f t="shared" si="2"/>
        <v>774.3486242590461</v>
      </c>
      <c r="AI7" s="15">
        <f t="shared" si="2"/>
        <v>968.520990002654</v>
      </c>
      <c r="AJ7" s="15">
        <f t="shared" si="2"/>
        <v>1137.283530920994</v>
      </c>
      <c r="AK7" s="15">
        <f t="shared" si="2"/>
        <v>1691.3711625232236</v>
      </c>
      <c r="AL7" s="15">
        <f t="shared" si="2"/>
        <v>1827.2714544811108</v>
      </c>
      <c r="AM7" s="15">
        <f t="shared" si="2"/>
        <v>2191.7388082809866</v>
      </c>
      <c r="AN7" s="15">
        <f t="shared" si="2"/>
        <v>2164.346058568521</v>
      </c>
      <c r="AO7" s="15">
        <f t="shared" si="2"/>
        <v>2164.5167875785187</v>
      </c>
      <c r="AP7" s="15">
        <f t="shared" si="2"/>
        <v>1797.0956162080863</v>
      </c>
      <c r="AQ7" s="15">
        <f t="shared" si="2"/>
        <v>1899.3705211005924</v>
      </c>
      <c r="AR7" s="15">
        <f t="shared" si="2"/>
        <v>2125.7119348845436</v>
      </c>
    </row>
    <row r="8" spans="1:44" ht="12.75">
      <c r="A8">
        <v>1968</v>
      </c>
      <c r="B8" s="1">
        <v>3323</v>
      </c>
      <c r="C8" s="15">
        <f t="shared" si="0"/>
        <v>206.026</v>
      </c>
      <c r="D8" s="11">
        <v>25020</v>
      </c>
      <c r="E8" s="5">
        <v>883</v>
      </c>
      <c r="F8" s="14">
        <v>-0.023489339113509696</v>
      </c>
      <c r="G8" s="15">
        <f t="shared" si="1"/>
        <v>206.026</v>
      </c>
      <c r="H8" s="15">
        <v>560</v>
      </c>
      <c r="I8" s="15">
        <f>G8*I6+G8</f>
        <v>190.26956083805212</v>
      </c>
      <c r="J8" s="15">
        <f>I8*J$6+I8</f>
        <v>171.28856978482446</v>
      </c>
      <c r="K8" s="15">
        <f aca="true" t="shared" si="3" ref="K8:AR8">J8*K6+J8</f>
        <v>200.29320405436013</v>
      </c>
      <c r="L8" s="15">
        <f t="shared" si="3"/>
        <v>215.76498668176671</v>
      </c>
      <c r="M8" s="15">
        <f t="shared" si="3"/>
        <v>216.15230622876558</v>
      </c>
      <c r="N8" s="15">
        <f t="shared" si="3"/>
        <v>176.72737619479048</v>
      </c>
      <c r="O8" s="15">
        <f t="shared" si="3"/>
        <v>194.01209429218574</v>
      </c>
      <c r="P8" s="15">
        <f t="shared" si="3"/>
        <v>229.7411558776897</v>
      </c>
      <c r="Q8" s="15">
        <f t="shared" si="3"/>
        <v>207.67560795016988</v>
      </c>
      <c r="R8" s="15">
        <f t="shared" si="3"/>
        <v>201.1891721630804</v>
      </c>
      <c r="S8" s="15">
        <f t="shared" si="3"/>
        <v>197.49097046432615</v>
      </c>
      <c r="T8" s="15">
        <f t="shared" si="3"/>
        <v>218.23356548131372</v>
      </c>
      <c r="U8" s="15">
        <f t="shared" si="3"/>
        <v>222.20475746319366</v>
      </c>
      <c r="V8" s="15">
        <f t="shared" si="3"/>
        <v>188.66661789354472</v>
      </c>
      <c r="W8" s="15">
        <f t="shared" si="3"/>
        <v>279.8080404530011</v>
      </c>
      <c r="X8" s="15">
        <f t="shared" si="3"/>
        <v>260.22273757644393</v>
      </c>
      <c r="Y8" s="15">
        <f t="shared" si="3"/>
        <v>314.3938093997735</v>
      </c>
      <c r="Z8" s="15">
        <f t="shared" si="3"/>
        <v>414.22425601359</v>
      </c>
      <c r="AA8" s="15">
        <f t="shared" si="3"/>
        <v>600.1283055719139</v>
      </c>
      <c r="AB8" s="15">
        <f t="shared" si="3"/>
        <v>496.6859875198187</v>
      </c>
      <c r="AC8" s="15">
        <f t="shared" si="3"/>
        <v>620.7985698301244</v>
      </c>
      <c r="AD8" s="15">
        <f t="shared" si="3"/>
        <v>677.8558722536804</v>
      </c>
      <c r="AE8" s="15">
        <f t="shared" si="3"/>
        <v>705.7662121404302</v>
      </c>
      <c r="AF8" s="15">
        <f t="shared" si="3"/>
        <v>791.8538145866363</v>
      </c>
      <c r="AG8" s="15">
        <f t="shared" si="3"/>
        <v>825.8469379614946</v>
      </c>
      <c r="AH8" s="15">
        <f t="shared" si="3"/>
        <v>878.3520690826724</v>
      </c>
      <c r="AI8" s="15">
        <f t="shared" si="3"/>
        <v>1098.6038960588899</v>
      </c>
      <c r="AJ8" s="15">
        <f t="shared" si="3"/>
        <v>1290.0330822876554</v>
      </c>
      <c r="AK8" s="15">
        <f t="shared" si="3"/>
        <v>1918.5407110532274</v>
      </c>
      <c r="AL8" s="15">
        <f t="shared" si="3"/>
        <v>2072.6938907587764</v>
      </c>
      <c r="AM8" s="15">
        <f t="shared" si="3"/>
        <v>2486.1131754246876</v>
      </c>
      <c r="AN8" s="15">
        <f t="shared" si="3"/>
        <v>2455.0412814043025</v>
      </c>
      <c r="AO8" s="15">
        <f t="shared" si="3"/>
        <v>2455.234941177802</v>
      </c>
      <c r="AP8" s="15">
        <f t="shared" si="3"/>
        <v>2038.465109105322</v>
      </c>
      <c r="AQ8" s="15">
        <f t="shared" si="3"/>
        <v>2154.476646432615</v>
      </c>
      <c r="AR8" s="15">
        <f t="shared" si="3"/>
        <v>2411.218174586635</v>
      </c>
    </row>
    <row r="9" spans="1:44" ht="12.75">
      <c r="A9">
        <v>1969</v>
      </c>
      <c r="B9" s="1">
        <v>3574</v>
      </c>
      <c r="C9" s="15">
        <f t="shared" si="0"/>
        <v>221.588</v>
      </c>
      <c r="D9" s="11">
        <v>25385</v>
      </c>
      <c r="E9" s="5">
        <v>815.47</v>
      </c>
      <c r="F9" s="14">
        <v>-0.07647791619479045</v>
      </c>
      <c r="G9" s="15">
        <f t="shared" si="1"/>
        <v>221.588</v>
      </c>
      <c r="I9" s="15">
        <f>G9</f>
        <v>221.588</v>
      </c>
      <c r="J9" s="15">
        <f>I9*J$6+I9</f>
        <v>199.48273089138777</v>
      </c>
      <c r="K9" s="15">
        <f aca="true" t="shared" si="4" ref="K9:AR9">J9*K$6+J9</f>
        <v>233.2615385483218</v>
      </c>
      <c r="L9" s="15">
        <f t="shared" si="4"/>
        <v>251.27998224336883</v>
      </c>
      <c r="M9" s="15">
        <f t="shared" si="4"/>
        <v>251.73105472917456</v>
      </c>
      <c r="N9" s="15">
        <f t="shared" si="4"/>
        <v>205.81676682158752</v>
      </c>
      <c r="O9" s="15">
        <f t="shared" si="4"/>
        <v>225.94655582670114</v>
      </c>
      <c r="P9" s="15">
        <f t="shared" si="4"/>
        <v>267.5566339902142</v>
      </c>
      <c r="Q9" s="15">
        <f t="shared" si="4"/>
        <v>241.85908881994433</v>
      </c>
      <c r="R9" s="15">
        <f t="shared" si="4"/>
        <v>234.304983334764</v>
      </c>
      <c r="S9" s="15">
        <f t="shared" si="4"/>
        <v>229.99805628655866</v>
      </c>
      <c r="T9" s="15">
        <f t="shared" si="4"/>
        <v>254.1548900143476</v>
      </c>
      <c r="U9" s="15">
        <f t="shared" si="4"/>
        <v>258.779741645922</v>
      </c>
      <c r="V9" s="15">
        <f t="shared" si="4"/>
        <v>219.7212120617558</v>
      </c>
      <c r="W9" s="15">
        <f t="shared" si="4"/>
        <v>325.8645460409335</v>
      </c>
      <c r="X9" s="15">
        <f t="shared" si="4"/>
        <v>303.05549516229905</v>
      </c>
      <c r="Y9" s="15">
        <f t="shared" si="4"/>
        <v>366.14314518008024</v>
      </c>
      <c r="Z9" s="15">
        <f t="shared" si="4"/>
        <v>482.40571974444185</v>
      </c>
      <c r="AA9" s="15">
        <f t="shared" si="4"/>
        <v>698.9096437146677</v>
      </c>
      <c r="AB9" s="15">
        <f t="shared" si="4"/>
        <v>578.440682354961</v>
      </c>
      <c r="AC9" s="15">
        <f t="shared" si="4"/>
        <v>722.9822410143844</v>
      </c>
      <c r="AD9" s="15">
        <f t="shared" si="4"/>
        <v>789.4311962426576</v>
      </c>
      <c r="AE9" s="15">
        <f t="shared" si="4"/>
        <v>821.935588261984</v>
      </c>
      <c r="AF9" s="15">
        <f t="shared" si="4"/>
        <v>922.1932414926363</v>
      </c>
      <c r="AG9" s="15">
        <f t="shared" si="4"/>
        <v>961.7816453824175</v>
      </c>
      <c r="AH9" s="15">
        <f t="shared" si="4"/>
        <v>1022.9291402504078</v>
      </c>
      <c r="AI9" s="15">
        <f t="shared" si="4"/>
        <v>1279.4344983383817</v>
      </c>
      <c r="AJ9" s="15">
        <f t="shared" si="4"/>
        <v>1502.3729984916674</v>
      </c>
      <c r="AK9" s="15">
        <f t="shared" si="4"/>
        <v>2234.333212356065</v>
      </c>
      <c r="AL9" s="15">
        <f t="shared" si="4"/>
        <v>2413.8600617067464</v>
      </c>
      <c r="AM9" s="15">
        <f t="shared" si="4"/>
        <v>2895.3283115258687</v>
      </c>
      <c r="AN9" s="15">
        <f t="shared" si="4"/>
        <v>2859.14197240855</v>
      </c>
      <c r="AO9" s="15">
        <f t="shared" si="4"/>
        <v>2859.3675086514527</v>
      </c>
      <c r="AP9" s="15">
        <f t="shared" si="4"/>
        <v>2373.9972100996974</v>
      </c>
      <c r="AQ9" s="15">
        <f t="shared" si="4"/>
        <v>2509.104288815039</v>
      </c>
      <c r="AR9" s="15">
        <f t="shared" si="4"/>
        <v>2808.1055662133494</v>
      </c>
    </row>
    <row r="10" spans="1:44" ht="12.75">
      <c r="A10">
        <v>1970</v>
      </c>
      <c r="B10" s="1">
        <v>3687</v>
      </c>
      <c r="C10" s="15">
        <f t="shared" si="0"/>
        <v>228.594</v>
      </c>
      <c r="D10" s="11">
        <v>25750</v>
      </c>
      <c r="E10" s="5">
        <v>734.12</v>
      </c>
      <c r="F10" s="14">
        <v>-0.09975842152378385</v>
      </c>
      <c r="G10" s="15">
        <f t="shared" si="1"/>
        <v>228.594</v>
      </c>
      <c r="J10" s="15">
        <f>G10</f>
        <v>228.594</v>
      </c>
      <c r="K10" s="15">
        <f aca="true" t="shared" si="5" ref="K10:AR10">J10*K$6+J10</f>
        <v>267.3022767667411</v>
      </c>
      <c r="L10" s="15">
        <f t="shared" si="5"/>
        <v>287.9502200730126</v>
      </c>
      <c r="M10" s="15">
        <f t="shared" si="5"/>
        <v>288.4671192720536</v>
      </c>
      <c r="N10" s="15">
        <f t="shared" si="5"/>
        <v>235.8523857407508</v>
      </c>
      <c r="O10" s="15">
        <f t="shared" si="5"/>
        <v>258.9197909606059</v>
      </c>
      <c r="P10" s="15">
        <f t="shared" si="5"/>
        <v>306.6021851468425</v>
      </c>
      <c r="Q10" s="15">
        <f t="shared" si="5"/>
        <v>277.154500054487</v>
      </c>
      <c r="R10" s="15">
        <f t="shared" si="5"/>
        <v>268.4979953958481</v>
      </c>
      <c r="S10" s="15">
        <f t="shared" si="5"/>
        <v>263.56254220018525</v>
      </c>
      <c r="T10" s="15">
        <f t="shared" si="5"/>
        <v>291.24467400425</v>
      </c>
      <c r="U10" s="15">
        <f t="shared" si="5"/>
        <v>296.54444771971885</v>
      </c>
      <c r="V10" s="15">
        <f t="shared" si="5"/>
        <v>251.78595924372036</v>
      </c>
      <c r="W10" s="15">
        <f t="shared" si="5"/>
        <v>373.419191249387</v>
      </c>
      <c r="X10" s="15">
        <f t="shared" si="5"/>
        <v>347.28152934125205</v>
      </c>
      <c r="Y10" s="15">
        <f t="shared" si="5"/>
        <v>419.5757986432735</v>
      </c>
      <c r="Z10" s="15">
        <f t="shared" si="5"/>
        <v>552.8050102708003</v>
      </c>
      <c r="AA10" s="15">
        <f t="shared" si="5"/>
        <v>800.9041704081076</v>
      </c>
      <c r="AB10" s="15">
        <f t="shared" si="5"/>
        <v>662.8547180569933</v>
      </c>
      <c r="AC10" s="15">
        <f t="shared" si="5"/>
        <v>828.4897728436766</v>
      </c>
      <c r="AD10" s="15">
        <f t="shared" si="5"/>
        <v>904.6358753337328</v>
      </c>
      <c r="AE10" s="15">
        <f t="shared" si="5"/>
        <v>941.8837561706532</v>
      </c>
      <c r="AF10" s="15">
        <f t="shared" si="5"/>
        <v>1056.7723877840135</v>
      </c>
      <c r="AG10" s="15">
        <f t="shared" si="5"/>
        <v>1102.1380771263553</v>
      </c>
      <c r="AH10" s="15">
        <f t="shared" si="5"/>
        <v>1172.209057102381</v>
      </c>
      <c r="AI10" s="15">
        <f t="shared" si="5"/>
        <v>1466.1472118727183</v>
      </c>
      <c r="AJ10" s="15">
        <f t="shared" si="5"/>
        <v>1721.6199702228516</v>
      </c>
      <c r="AK10" s="15">
        <f t="shared" si="5"/>
        <v>2560.397905437803</v>
      </c>
      <c r="AL10" s="15">
        <f t="shared" si="5"/>
        <v>2766.1237866561323</v>
      </c>
      <c r="AM10" s="15">
        <f t="shared" si="5"/>
        <v>3317.854518471094</v>
      </c>
      <c r="AN10" s="15">
        <f t="shared" si="5"/>
        <v>3276.3873700757363</v>
      </c>
      <c r="AO10" s="15">
        <f t="shared" si="5"/>
        <v>3276.645819675257</v>
      </c>
      <c r="AP10" s="15">
        <f t="shared" si="5"/>
        <v>2720.4435984035304</v>
      </c>
      <c r="AQ10" s="15">
        <f t="shared" si="5"/>
        <v>2875.2673639187046</v>
      </c>
      <c r="AR10" s="15">
        <f t="shared" si="5"/>
        <v>3217.903028169781</v>
      </c>
    </row>
    <row r="11" spans="1:44" ht="12.75">
      <c r="A11">
        <v>1971</v>
      </c>
      <c r="B11" s="1">
        <v>3800</v>
      </c>
      <c r="C11" s="15">
        <f t="shared" si="0"/>
        <v>235.6</v>
      </c>
      <c r="D11" s="11">
        <v>26115</v>
      </c>
      <c r="E11" s="5">
        <v>858.43</v>
      </c>
      <c r="F11" s="14">
        <v>0.16933198932054697</v>
      </c>
      <c r="G11" s="15">
        <f t="shared" si="1"/>
        <v>235.6</v>
      </c>
      <c r="K11" s="15">
        <f>G11</f>
        <v>235.6</v>
      </c>
      <c r="L11" s="15">
        <f aca="true" t="shared" si="6" ref="L11:AR11">K11*L$6+K11</f>
        <v>253.79907971529423</v>
      </c>
      <c r="M11" s="15">
        <f t="shared" si="6"/>
        <v>254.25467423086334</v>
      </c>
      <c r="N11" s="15">
        <f t="shared" si="6"/>
        <v>207.88009272742102</v>
      </c>
      <c r="O11" s="15">
        <f t="shared" si="6"/>
        <v>228.21168412101164</v>
      </c>
      <c r="P11" s="15">
        <f t="shared" si="6"/>
        <v>270.23890590962577</v>
      </c>
      <c r="Q11" s="15">
        <f t="shared" si="6"/>
        <v>244.2837412485585</v>
      </c>
      <c r="R11" s="15">
        <f t="shared" si="6"/>
        <v>236.65390538541297</v>
      </c>
      <c r="S11" s="15">
        <f t="shared" si="6"/>
        <v>232.3038011253102</v>
      </c>
      <c r="T11" s="15">
        <f t="shared" si="6"/>
        <v>256.70280861572877</v>
      </c>
      <c r="U11" s="15">
        <f t="shared" si="6"/>
        <v>261.37402467294953</v>
      </c>
      <c r="V11" s="15">
        <f t="shared" si="6"/>
        <v>221.9239308971029</v>
      </c>
      <c r="W11" s="15">
        <f t="shared" si="6"/>
        <v>329.13135841012087</v>
      </c>
      <c r="X11" s="15">
        <f t="shared" si="6"/>
        <v>306.0936453758606</v>
      </c>
      <c r="Y11" s="15">
        <f t="shared" si="6"/>
        <v>369.81375301422366</v>
      </c>
      <c r="Z11" s="15">
        <f t="shared" si="6"/>
        <v>487.2418671295272</v>
      </c>
      <c r="AA11" s="15">
        <f t="shared" si="6"/>
        <v>705.9162564216069</v>
      </c>
      <c r="AB11" s="15">
        <f t="shared" si="6"/>
        <v>584.2395862213576</v>
      </c>
      <c r="AC11" s="15">
        <f t="shared" si="6"/>
        <v>730.2301830085155</v>
      </c>
      <c r="AD11" s="15">
        <f t="shared" si="6"/>
        <v>797.3452931514508</v>
      </c>
      <c r="AE11" s="15">
        <f t="shared" si="6"/>
        <v>830.1755437251727</v>
      </c>
      <c r="AF11" s="15">
        <f t="shared" si="6"/>
        <v>931.438286173596</v>
      </c>
      <c r="AG11" s="15">
        <f t="shared" si="6"/>
        <v>971.4235662779724</v>
      </c>
      <c r="AH11" s="15">
        <f t="shared" si="6"/>
        <v>1033.1840685903335</v>
      </c>
      <c r="AI11" s="15">
        <f t="shared" si="6"/>
        <v>1292.2609088685158</v>
      </c>
      <c r="AJ11" s="15">
        <f t="shared" si="6"/>
        <v>1517.4343813706416</v>
      </c>
      <c r="AK11" s="15">
        <f t="shared" si="6"/>
        <v>2256.7325419661474</v>
      </c>
      <c r="AL11" s="15">
        <f t="shared" si="6"/>
        <v>2438.0591591626576</v>
      </c>
      <c r="AM11" s="15">
        <f t="shared" si="6"/>
        <v>2924.3541581724776</v>
      </c>
      <c r="AN11" s="15">
        <f t="shared" si="6"/>
        <v>2887.8050487517908</v>
      </c>
      <c r="AO11" s="15">
        <f t="shared" si="6"/>
        <v>2888.032846009575</v>
      </c>
      <c r="AP11" s="15">
        <f t="shared" si="6"/>
        <v>2397.796679985555</v>
      </c>
      <c r="AQ11" s="15">
        <f t="shared" si="6"/>
        <v>2534.2582155796044</v>
      </c>
      <c r="AR11" s="15">
        <f t="shared" si="6"/>
        <v>2836.256999405892</v>
      </c>
    </row>
    <row r="12" spans="1:44" ht="12.75">
      <c r="A12">
        <v>1972</v>
      </c>
      <c r="B12" s="1">
        <v>4050</v>
      </c>
      <c r="C12" s="15">
        <f t="shared" si="0"/>
        <v>251.1</v>
      </c>
      <c r="D12" s="11">
        <v>26483</v>
      </c>
      <c r="E12" s="5">
        <v>924.74</v>
      </c>
      <c r="F12" s="14">
        <v>0.07724566941975475</v>
      </c>
      <c r="G12" s="15">
        <f t="shared" si="1"/>
        <v>251.1</v>
      </c>
      <c r="L12" s="15">
        <f>G12</f>
        <v>251.1</v>
      </c>
      <c r="M12" s="15">
        <f aca="true" t="shared" si="7" ref="M12:AR12">L12*M$6+L12</f>
        <v>251.5507493998313</v>
      </c>
      <c r="N12" s="15">
        <f t="shared" si="7"/>
        <v>205.6693481410991</v>
      </c>
      <c r="O12" s="15">
        <f t="shared" si="7"/>
        <v>225.78471894802863</v>
      </c>
      <c r="P12" s="15">
        <f t="shared" si="7"/>
        <v>267.36499340355124</v>
      </c>
      <c r="Q12" s="15">
        <f t="shared" si="7"/>
        <v>241.68585440231848</v>
      </c>
      <c r="R12" s="15">
        <f t="shared" si="7"/>
        <v>234.1371596340593</v>
      </c>
      <c r="S12" s="15">
        <f t="shared" si="7"/>
        <v>229.83331747301943</v>
      </c>
      <c r="T12" s="15">
        <f t="shared" si="7"/>
        <v>253.972848584467</v>
      </c>
      <c r="U12" s="15">
        <f t="shared" si="7"/>
        <v>258.594387611653</v>
      </c>
      <c r="V12" s="15">
        <f t="shared" si="7"/>
        <v>219.5638341587906</v>
      </c>
      <c r="W12" s="15">
        <f t="shared" si="7"/>
        <v>325.6311417263231</v>
      </c>
      <c r="X12" s="15">
        <f t="shared" si="7"/>
        <v>302.83842809870885</v>
      </c>
      <c r="Y12" s="15">
        <f t="shared" si="7"/>
        <v>365.8808908449943</v>
      </c>
      <c r="Z12" s="15">
        <f t="shared" si="7"/>
        <v>482.06019097259775</v>
      </c>
      <c r="AA12" s="15">
        <f t="shared" si="7"/>
        <v>698.4090414603024</v>
      </c>
      <c r="AB12" s="15">
        <f t="shared" si="7"/>
        <v>578.0263674113805</v>
      </c>
      <c r="AC12" s="15">
        <f t="shared" si="7"/>
        <v>722.4643964790104</v>
      </c>
      <c r="AD12" s="15">
        <f t="shared" si="7"/>
        <v>788.8657568613881</v>
      </c>
      <c r="AE12" s="15">
        <f t="shared" si="7"/>
        <v>821.3468672275452</v>
      </c>
      <c r="AF12" s="15">
        <f t="shared" si="7"/>
        <v>921.5327097346283</v>
      </c>
      <c r="AG12" s="15">
        <f t="shared" si="7"/>
        <v>961.0927579644009</v>
      </c>
      <c r="AH12" s="15">
        <f t="shared" si="7"/>
        <v>1022.1964552198457</v>
      </c>
      <c r="AI12" s="15">
        <f t="shared" si="7"/>
        <v>1278.5180883275302</v>
      </c>
      <c r="AJ12" s="15">
        <f t="shared" si="7"/>
        <v>1501.2969061574067</v>
      </c>
      <c r="AK12" s="15">
        <f t="shared" si="7"/>
        <v>2232.7328449077586</v>
      </c>
      <c r="AL12" s="15">
        <f t="shared" si="7"/>
        <v>2412.131106040618</v>
      </c>
      <c r="AM12" s="15">
        <f t="shared" si="7"/>
        <v>2893.2544985617587</v>
      </c>
      <c r="AN12" s="15">
        <f t="shared" si="7"/>
        <v>2857.094078335533</v>
      </c>
      <c r="AO12" s="15">
        <f t="shared" si="7"/>
        <v>2857.319453035449</v>
      </c>
      <c r="AP12" s="15">
        <f t="shared" si="7"/>
        <v>2372.296806669984</v>
      </c>
      <c r="AQ12" s="15">
        <f t="shared" si="7"/>
        <v>2507.3071133507806</v>
      </c>
      <c r="AR12" s="15">
        <f t="shared" si="7"/>
        <v>2806.0942275666685</v>
      </c>
    </row>
    <row r="13" spans="1:44" ht="12.75">
      <c r="A13">
        <v>1973</v>
      </c>
      <c r="B13" s="1">
        <v>4418</v>
      </c>
      <c r="C13" s="15">
        <f t="shared" si="0"/>
        <v>273.916</v>
      </c>
      <c r="D13" s="11">
        <v>26847</v>
      </c>
      <c r="E13" s="5">
        <v>926.4</v>
      </c>
      <c r="F13" s="14">
        <v>0.0017950991630079462</v>
      </c>
      <c r="G13" s="15">
        <f t="shared" si="1"/>
        <v>273.916</v>
      </c>
      <c r="L13" s="15">
        <f aca="true" t="shared" si="8" ref="L13:L44">K13*L$6+K13</f>
        <v>0</v>
      </c>
      <c r="M13" s="15">
        <f>G13</f>
        <v>273.916</v>
      </c>
      <c r="N13" s="15">
        <f aca="true" t="shared" si="9" ref="N13:AR13">M13*N$6+M13</f>
        <v>223.95530643350602</v>
      </c>
      <c r="O13" s="15">
        <f t="shared" si="9"/>
        <v>245.85912474093263</v>
      </c>
      <c r="P13" s="15">
        <f t="shared" si="9"/>
        <v>291.1362804835924</v>
      </c>
      <c r="Q13" s="15">
        <f t="shared" si="9"/>
        <v>263.1740221502591</v>
      </c>
      <c r="R13" s="15">
        <f t="shared" si="9"/>
        <v>254.9541767271157</v>
      </c>
      <c r="S13" s="15">
        <f t="shared" si="9"/>
        <v>250.26768212435232</v>
      </c>
      <c r="T13" s="15">
        <f t="shared" si="9"/>
        <v>276.5534468048359</v>
      </c>
      <c r="U13" s="15">
        <f t="shared" si="9"/>
        <v>281.5858845423143</v>
      </c>
      <c r="V13" s="15">
        <f t="shared" si="9"/>
        <v>239.08514421416234</v>
      </c>
      <c r="W13" s="15">
        <f t="shared" si="9"/>
        <v>354.58284274611395</v>
      </c>
      <c r="X13" s="15">
        <f t="shared" si="9"/>
        <v>329.76364041450773</v>
      </c>
      <c r="Y13" s="15">
        <f t="shared" si="9"/>
        <v>398.41117681347146</v>
      </c>
      <c r="Z13" s="15">
        <f t="shared" si="9"/>
        <v>524.9199200777201</v>
      </c>
      <c r="AA13" s="15">
        <f t="shared" si="9"/>
        <v>760.5042380397236</v>
      </c>
      <c r="AB13" s="15">
        <f t="shared" si="9"/>
        <v>629.4184009930915</v>
      </c>
      <c r="AC13" s="15">
        <f t="shared" si="9"/>
        <v>786.6983425734023</v>
      </c>
      <c r="AD13" s="15">
        <f t="shared" si="9"/>
        <v>859.0034145077719</v>
      </c>
      <c r="AE13" s="15">
        <f t="shared" si="9"/>
        <v>894.3724040587219</v>
      </c>
      <c r="AF13" s="15">
        <f t="shared" si="9"/>
        <v>1003.4657194300519</v>
      </c>
      <c r="AG13" s="15">
        <f t="shared" si="9"/>
        <v>1046.5430316493955</v>
      </c>
      <c r="AH13" s="15">
        <f t="shared" si="9"/>
        <v>1113.0794278929188</v>
      </c>
      <c r="AI13" s="15">
        <f t="shared" si="9"/>
        <v>1392.1904884715027</v>
      </c>
      <c r="AJ13" s="15">
        <f t="shared" si="9"/>
        <v>1634.776458937824</v>
      </c>
      <c r="AK13" s="15">
        <f t="shared" si="9"/>
        <v>2431.2439990932644</v>
      </c>
      <c r="AL13" s="15">
        <f t="shared" si="9"/>
        <v>2626.592469386874</v>
      </c>
      <c r="AM13" s="15">
        <f t="shared" si="9"/>
        <v>3150.492300734024</v>
      </c>
      <c r="AN13" s="15">
        <f t="shared" si="9"/>
        <v>3111.116875734024</v>
      </c>
      <c r="AO13" s="15">
        <f t="shared" si="9"/>
        <v>3111.3622883851463</v>
      </c>
      <c r="AP13" s="15">
        <f t="shared" si="9"/>
        <v>2583.216522495682</v>
      </c>
      <c r="AQ13" s="15">
        <f t="shared" si="9"/>
        <v>2730.230527633851</v>
      </c>
      <c r="AR13" s="15">
        <f t="shared" si="9"/>
        <v>3055.58265388601</v>
      </c>
    </row>
    <row r="14" spans="1:44" ht="12.75">
      <c r="A14">
        <v>1974</v>
      </c>
      <c r="B14" s="1">
        <v>4923</v>
      </c>
      <c r="C14" s="15">
        <f t="shared" si="0"/>
        <v>305.226</v>
      </c>
      <c r="D14" s="11">
        <v>27211</v>
      </c>
      <c r="E14" s="5">
        <v>757.43</v>
      </c>
      <c r="F14" s="14">
        <v>-0.1823942141623489</v>
      </c>
      <c r="G14" s="15">
        <f t="shared" si="1"/>
        <v>305.226</v>
      </c>
      <c r="L14" s="15">
        <f t="shared" si="8"/>
        <v>0</v>
      </c>
      <c r="M14" s="15">
        <f aca="true" t="shared" si="10" ref="M14:M44">L14*M$6+L14</f>
        <v>0</v>
      </c>
      <c r="N14" s="15">
        <f>G14</f>
        <v>305.226</v>
      </c>
      <c r="O14" s="15">
        <f aca="true" t="shared" si="11" ref="O14:AR14">N14*O$6+N14</f>
        <v>335.07845115720266</v>
      </c>
      <c r="P14" s="15">
        <f t="shared" si="11"/>
        <v>396.7861434588015</v>
      </c>
      <c r="Q14" s="15">
        <f t="shared" si="11"/>
        <v>358.6767170827668</v>
      </c>
      <c r="R14" s="15">
        <f t="shared" si="11"/>
        <v>347.4739883817647</v>
      </c>
      <c r="S14" s="15">
        <f t="shared" si="11"/>
        <v>341.0868211187833</v>
      </c>
      <c r="T14" s="15">
        <f t="shared" si="11"/>
        <v>376.91137441083674</v>
      </c>
      <c r="U14" s="15">
        <f t="shared" si="11"/>
        <v>383.77002342130635</v>
      </c>
      <c r="V14" s="15">
        <f t="shared" si="11"/>
        <v>325.84627437518986</v>
      </c>
      <c r="W14" s="15">
        <f t="shared" si="11"/>
        <v>483.25670189984567</v>
      </c>
      <c r="X14" s="15">
        <f t="shared" si="11"/>
        <v>449.4309088364602</v>
      </c>
      <c r="Y14" s="15">
        <f t="shared" si="11"/>
        <v>542.9898125239297</v>
      </c>
      <c r="Z14" s="15">
        <f t="shared" si="11"/>
        <v>715.4070607976976</v>
      </c>
      <c r="AA14" s="15">
        <f t="shared" si="11"/>
        <v>1036.4821010786477</v>
      </c>
      <c r="AB14" s="15">
        <f t="shared" si="11"/>
        <v>857.8267866073434</v>
      </c>
      <c r="AC14" s="15">
        <f t="shared" si="11"/>
        <v>1072.1817318564092</v>
      </c>
      <c r="AD14" s="15">
        <f t="shared" si="11"/>
        <v>1170.725446839972</v>
      </c>
      <c r="AE14" s="15">
        <f t="shared" si="11"/>
        <v>1218.9294183224854</v>
      </c>
      <c r="AF14" s="15">
        <f t="shared" si="11"/>
        <v>1367.6113888808209</v>
      </c>
      <c r="AG14" s="15">
        <f t="shared" si="11"/>
        <v>1426.3209408394175</v>
      </c>
      <c r="AH14" s="15">
        <f t="shared" si="11"/>
        <v>1517.0025969396513</v>
      </c>
      <c r="AI14" s="15">
        <f t="shared" si="11"/>
        <v>1897.3997124750804</v>
      </c>
      <c r="AJ14" s="15">
        <f t="shared" si="11"/>
        <v>2228.01722094451</v>
      </c>
      <c r="AK14" s="15">
        <f t="shared" si="11"/>
        <v>3313.513274969305</v>
      </c>
      <c r="AL14" s="15">
        <f t="shared" si="11"/>
        <v>3579.7513612347025</v>
      </c>
      <c r="AM14" s="15">
        <f t="shared" si="11"/>
        <v>4293.7681553410885</v>
      </c>
      <c r="AN14" s="15">
        <f t="shared" si="11"/>
        <v>4240.103861056468</v>
      </c>
      <c r="AO14" s="15">
        <f t="shared" si="11"/>
        <v>4240.438331014088</v>
      </c>
      <c r="AP14" s="15">
        <f t="shared" si="11"/>
        <v>3520.6348036650265</v>
      </c>
      <c r="AQ14" s="15">
        <f t="shared" si="11"/>
        <v>3720.9984273134164</v>
      </c>
      <c r="AR14" s="15">
        <f t="shared" si="11"/>
        <v>4164.41693642977</v>
      </c>
    </row>
    <row r="15" spans="1:44" ht="12.75">
      <c r="A15">
        <v>1975</v>
      </c>
      <c r="B15" s="1">
        <v>5025</v>
      </c>
      <c r="C15" s="15">
        <f t="shared" si="0"/>
        <v>311.55</v>
      </c>
      <c r="D15" s="11">
        <v>27576</v>
      </c>
      <c r="E15" s="5">
        <v>831.51</v>
      </c>
      <c r="F15" s="14">
        <v>0.09780441756994052</v>
      </c>
      <c r="G15" s="15">
        <f t="shared" si="1"/>
        <v>311.55</v>
      </c>
      <c r="L15" s="15">
        <f t="shared" si="8"/>
        <v>0</v>
      </c>
      <c r="M15" s="15">
        <f t="shared" si="10"/>
        <v>0</v>
      </c>
      <c r="N15" s="15">
        <f aca="true" t="shared" si="12" ref="N15:N44">M15*N$6+M15</f>
        <v>0</v>
      </c>
      <c r="O15" s="15">
        <f>G15</f>
        <v>311.55</v>
      </c>
      <c r="P15" s="15">
        <f aca="true" t="shared" si="13" ref="P15:AR15">O15*P$6+O15</f>
        <v>368.9247176822889</v>
      </c>
      <c r="Q15" s="15">
        <f t="shared" si="13"/>
        <v>333.49124905292786</v>
      </c>
      <c r="R15" s="15">
        <f t="shared" si="13"/>
        <v>323.07515062957754</v>
      </c>
      <c r="S15" s="15">
        <f t="shared" si="13"/>
        <v>317.13647580907025</v>
      </c>
      <c r="T15" s="15">
        <f t="shared" si="13"/>
        <v>350.4455099758271</v>
      </c>
      <c r="U15" s="15">
        <f t="shared" si="13"/>
        <v>356.82256016163365</v>
      </c>
      <c r="V15" s="15">
        <f t="shared" si="13"/>
        <v>302.966085795721</v>
      </c>
      <c r="W15" s="15">
        <f t="shared" si="13"/>
        <v>449.32350903777467</v>
      </c>
      <c r="X15" s="15">
        <f t="shared" si="13"/>
        <v>417.8728866760472</v>
      </c>
      <c r="Y15" s="15">
        <f t="shared" si="13"/>
        <v>504.86229570299815</v>
      </c>
      <c r="Z15" s="15">
        <f t="shared" si="13"/>
        <v>665.1727946747483</v>
      </c>
      <c r="AA15" s="15">
        <f t="shared" si="13"/>
        <v>963.7026716455605</v>
      </c>
      <c r="AB15" s="15">
        <f t="shared" si="13"/>
        <v>797.5921293790814</v>
      </c>
      <c r="AC15" s="15">
        <f t="shared" si="13"/>
        <v>996.8955550745029</v>
      </c>
      <c r="AD15" s="15">
        <f t="shared" si="13"/>
        <v>1088.5197532200452</v>
      </c>
      <c r="AE15" s="15">
        <f t="shared" si="13"/>
        <v>1133.3389508244036</v>
      </c>
      <c r="AF15" s="15">
        <f t="shared" si="13"/>
        <v>1271.5808096114297</v>
      </c>
      <c r="AG15" s="15">
        <f t="shared" si="13"/>
        <v>1326.1679095861743</v>
      </c>
      <c r="AH15" s="15">
        <f t="shared" si="13"/>
        <v>1410.4821048454016</v>
      </c>
      <c r="AI15" s="15">
        <f t="shared" si="13"/>
        <v>1764.1685950860483</v>
      </c>
      <c r="AJ15" s="15">
        <f t="shared" si="13"/>
        <v>2071.570889706678</v>
      </c>
      <c r="AK15" s="15">
        <f t="shared" si="13"/>
        <v>3080.845865353393</v>
      </c>
      <c r="AL15" s="15">
        <f t="shared" si="13"/>
        <v>3328.389315221705</v>
      </c>
      <c r="AM15" s="15">
        <f t="shared" si="13"/>
        <v>3992.2694645885194</v>
      </c>
      <c r="AN15" s="15">
        <f t="shared" si="13"/>
        <v>3942.3733557022765</v>
      </c>
      <c r="AO15" s="15">
        <f t="shared" si="13"/>
        <v>3942.6843399357795</v>
      </c>
      <c r="AP15" s="15">
        <f t="shared" si="13"/>
        <v>3273.4237886495657</v>
      </c>
      <c r="AQ15" s="15">
        <f t="shared" si="13"/>
        <v>3459.718331709781</v>
      </c>
      <c r="AR15" s="15">
        <f t="shared" si="13"/>
        <v>3872.0009957787643</v>
      </c>
    </row>
    <row r="16" spans="1:44" ht="12.75">
      <c r="A16">
        <v>1976</v>
      </c>
      <c r="B16" s="1">
        <v>5479</v>
      </c>
      <c r="C16" s="15">
        <f t="shared" si="0"/>
        <v>339.698</v>
      </c>
      <c r="D16" s="11">
        <v>27942</v>
      </c>
      <c r="E16" s="5">
        <v>984.64</v>
      </c>
      <c r="F16" s="14">
        <v>0.18415893976019532</v>
      </c>
      <c r="G16" s="15">
        <f t="shared" si="1"/>
        <v>339.698</v>
      </c>
      <c r="L16" s="15">
        <f t="shared" si="8"/>
        <v>0</v>
      </c>
      <c r="M16" s="15">
        <f t="shared" si="10"/>
        <v>0</v>
      </c>
      <c r="N16" s="15">
        <f t="shared" si="12"/>
        <v>0</v>
      </c>
      <c r="O16" s="15">
        <f aca="true" t="shared" si="14" ref="O16:O44">N16*O$6+N16</f>
        <v>0</v>
      </c>
      <c r="P16" s="15">
        <f>G16</f>
        <v>339.698</v>
      </c>
      <c r="Q16" s="15">
        <f aca="true" t="shared" si="15" ref="Q16:AR16">P16*Q$6+P16</f>
        <v>307.07161892671434</v>
      </c>
      <c r="R16" s="15">
        <f t="shared" si="15"/>
        <v>297.48069798098794</v>
      </c>
      <c r="S16" s="15">
        <f t="shared" si="15"/>
        <v>292.0124930532986</v>
      </c>
      <c r="T16" s="15">
        <f t="shared" si="15"/>
        <v>322.68274025024374</v>
      </c>
      <c r="U16" s="15">
        <f t="shared" si="15"/>
        <v>328.55459185082873</v>
      </c>
      <c r="V16" s="15">
        <f t="shared" si="15"/>
        <v>278.964700601235</v>
      </c>
      <c r="W16" s="15">
        <f t="shared" si="15"/>
        <v>413.72748980337997</v>
      </c>
      <c r="X16" s="15">
        <f t="shared" si="15"/>
        <v>384.76842850178747</v>
      </c>
      <c r="Y16" s="15">
        <f t="shared" si="15"/>
        <v>464.8664182848554</v>
      </c>
      <c r="Z16" s="15">
        <f t="shared" si="15"/>
        <v>612.4769015883978</v>
      </c>
      <c r="AA16" s="15">
        <f t="shared" si="15"/>
        <v>887.3568358587911</v>
      </c>
      <c r="AB16" s="15">
        <f t="shared" si="15"/>
        <v>734.4057965753982</v>
      </c>
      <c r="AC16" s="15">
        <f t="shared" si="15"/>
        <v>917.9201339372767</v>
      </c>
      <c r="AD16" s="15">
        <f t="shared" si="15"/>
        <v>1002.2857385440365</v>
      </c>
      <c r="AE16" s="15">
        <f t="shared" si="15"/>
        <v>1043.5542983831656</v>
      </c>
      <c r="AF16" s="15">
        <f t="shared" si="15"/>
        <v>1170.8444491793957</v>
      </c>
      <c r="AG16" s="15">
        <f t="shared" si="15"/>
        <v>1221.1070848838156</v>
      </c>
      <c r="AH16" s="15">
        <f t="shared" si="15"/>
        <v>1298.741794970751</v>
      </c>
      <c r="AI16" s="15">
        <f t="shared" si="15"/>
        <v>1624.4087606231724</v>
      </c>
      <c r="AJ16" s="15">
        <f t="shared" si="15"/>
        <v>1907.458227555249</v>
      </c>
      <c r="AK16" s="15">
        <f t="shared" si="15"/>
        <v>2836.777067537375</v>
      </c>
      <c r="AL16" s="15">
        <f t="shared" si="15"/>
        <v>3064.709788775594</v>
      </c>
      <c r="AM16" s="15">
        <f t="shared" si="15"/>
        <v>3675.9964501746836</v>
      </c>
      <c r="AN16" s="15">
        <f t="shared" si="15"/>
        <v>3630.053178867404</v>
      </c>
      <c r="AO16" s="15">
        <f t="shared" si="15"/>
        <v>3630.3395265071504</v>
      </c>
      <c r="AP16" s="15">
        <f t="shared" si="15"/>
        <v>3014.0987059432896</v>
      </c>
      <c r="AQ16" s="15">
        <f t="shared" si="15"/>
        <v>3185.6347420376997</v>
      </c>
      <c r="AR16" s="15">
        <f t="shared" si="15"/>
        <v>3565.2558129671766</v>
      </c>
    </row>
    <row r="17" spans="1:44" ht="12.75">
      <c r="A17">
        <v>1977</v>
      </c>
      <c r="B17" s="1">
        <v>5813</v>
      </c>
      <c r="C17" s="15">
        <f t="shared" si="0"/>
        <v>360.406</v>
      </c>
      <c r="D17" s="11">
        <v>28307</v>
      </c>
      <c r="E17" s="5">
        <v>890.07</v>
      </c>
      <c r="F17" s="14">
        <v>-0.09604525511862197</v>
      </c>
      <c r="G17" s="15">
        <f t="shared" si="1"/>
        <v>360.406</v>
      </c>
      <c r="L17" s="15">
        <f t="shared" si="8"/>
        <v>0</v>
      </c>
      <c r="M17" s="15">
        <f t="shared" si="10"/>
        <v>0</v>
      </c>
      <c r="N17" s="15">
        <f t="shared" si="12"/>
        <v>0</v>
      </c>
      <c r="O17" s="15">
        <f t="shared" si="14"/>
        <v>0</v>
      </c>
      <c r="P17" s="15">
        <f aca="true" t="shared" si="16" ref="P17:P44">O17*P$6+O17</f>
        <v>0</v>
      </c>
      <c r="Q17" s="15">
        <f>G17</f>
        <v>360.406</v>
      </c>
      <c r="R17" s="15">
        <f aca="true" t="shared" si="17" ref="R17:AR17">Q17*R$6+Q17</f>
        <v>349.14925974361563</v>
      </c>
      <c r="S17" s="15">
        <f t="shared" si="17"/>
        <v>342.73129812261953</v>
      </c>
      <c r="T17" s="15">
        <f t="shared" si="17"/>
        <v>378.7285718201939</v>
      </c>
      <c r="U17" s="15">
        <f t="shared" si="17"/>
        <v>385.62028833687236</v>
      </c>
      <c r="V17" s="15">
        <f t="shared" si="17"/>
        <v>327.41727234936576</v>
      </c>
      <c r="W17" s="15">
        <f t="shared" si="17"/>
        <v>485.58662051299336</v>
      </c>
      <c r="X17" s="15">
        <f t="shared" si="17"/>
        <v>451.5977436381408</v>
      </c>
      <c r="Y17" s="15">
        <f t="shared" si="17"/>
        <v>545.6077215275203</v>
      </c>
      <c r="Z17" s="15">
        <f t="shared" si="17"/>
        <v>718.8562426101317</v>
      </c>
      <c r="AA17" s="15">
        <f t="shared" si="17"/>
        <v>1041.4792773826778</v>
      </c>
      <c r="AB17" s="15">
        <f t="shared" si="17"/>
        <v>861.9626146033457</v>
      </c>
      <c r="AC17" s="15">
        <f t="shared" si="17"/>
        <v>1077.3510262788318</v>
      </c>
      <c r="AD17" s="15">
        <f t="shared" si="17"/>
        <v>1176.369848663588</v>
      </c>
      <c r="AE17" s="15">
        <f t="shared" si="17"/>
        <v>1224.8062252631814</v>
      </c>
      <c r="AF17" s="15">
        <f t="shared" si="17"/>
        <v>1374.2050340759715</v>
      </c>
      <c r="AG17" s="15">
        <f t="shared" si="17"/>
        <v>1433.197641556282</v>
      </c>
      <c r="AH17" s="15">
        <f t="shared" si="17"/>
        <v>1524.3164998258562</v>
      </c>
      <c r="AI17" s="15">
        <f t="shared" si="17"/>
        <v>1906.5476185243856</v>
      </c>
      <c r="AJ17" s="15">
        <f t="shared" si="17"/>
        <v>2238.759128450571</v>
      </c>
      <c r="AK17" s="15">
        <f t="shared" si="17"/>
        <v>3329.488669048502</v>
      </c>
      <c r="AL17" s="15">
        <f t="shared" si="17"/>
        <v>3597.0103651847608</v>
      </c>
      <c r="AM17" s="15">
        <f t="shared" si="17"/>
        <v>4314.4696382307</v>
      </c>
      <c r="AN17" s="15">
        <f t="shared" si="17"/>
        <v>4260.546613052905</v>
      </c>
      <c r="AO17" s="15">
        <f t="shared" si="17"/>
        <v>4260.882695585739</v>
      </c>
      <c r="AP17" s="15">
        <f t="shared" si="17"/>
        <v>3537.6087898030487</v>
      </c>
      <c r="AQ17" s="15">
        <f t="shared" si="17"/>
        <v>3738.9384237194818</v>
      </c>
      <c r="AR17" s="15">
        <f t="shared" si="17"/>
        <v>4184.494780140887</v>
      </c>
    </row>
    <row r="18" spans="1:44" ht="12.75">
      <c r="A18">
        <v>1978</v>
      </c>
      <c r="B18" s="1">
        <v>6384</v>
      </c>
      <c r="C18" s="15">
        <f t="shared" si="0"/>
        <v>395.808</v>
      </c>
      <c r="D18" s="11">
        <v>28674</v>
      </c>
      <c r="E18" s="5">
        <v>862.27</v>
      </c>
      <c r="F18" s="14">
        <v>-0.03123349848888297</v>
      </c>
      <c r="G18" s="15">
        <f t="shared" si="1"/>
        <v>395.808</v>
      </c>
      <c r="L18" s="15">
        <f t="shared" si="8"/>
        <v>0</v>
      </c>
      <c r="M18" s="15">
        <f t="shared" si="10"/>
        <v>0</v>
      </c>
      <c r="N18" s="15">
        <f t="shared" si="12"/>
        <v>0</v>
      </c>
      <c r="O18" s="15">
        <f t="shared" si="14"/>
        <v>0</v>
      </c>
      <c r="P18" s="15">
        <f t="shared" si="16"/>
        <v>0</v>
      </c>
      <c r="Q18" s="15">
        <f aca="true" t="shared" si="18" ref="Q18:Q44">P18*Q$6+P18</f>
        <v>0</v>
      </c>
      <c r="R18" s="15">
        <f>G18</f>
        <v>395.808</v>
      </c>
      <c r="S18" s="15">
        <f aca="true" t="shared" si="19" ref="S18:AR18">R18*S$6+R18</f>
        <v>388.53237078873207</v>
      </c>
      <c r="T18" s="15">
        <f t="shared" si="19"/>
        <v>429.34015860461346</v>
      </c>
      <c r="U18" s="15">
        <f t="shared" si="19"/>
        <v>437.1528531898362</v>
      </c>
      <c r="V18" s="15">
        <f t="shared" si="19"/>
        <v>371.171847333202</v>
      </c>
      <c r="W18" s="15">
        <f t="shared" si="19"/>
        <v>550.4782373966392</v>
      </c>
      <c r="X18" s="15">
        <f t="shared" si="19"/>
        <v>511.94723954213885</v>
      </c>
      <c r="Y18" s="15">
        <f t="shared" si="19"/>
        <v>618.5202890046043</v>
      </c>
      <c r="Z18" s="15">
        <f t="shared" si="19"/>
        <v>814.920964987765</v>
      </c>
      <c r="AA18" s="15">
        <f t="shared" si="19"/>
        <v>1180.6578943486384</v>
      </c>
      <c r="AB18" s="15">
        <f t="shared" si="19"/>
        <v>977.1514303408449</v>
      </c>
      <c r="AC18" s="15">
        <f t="shared" si="19"/>
        <v>1221.3233827919332</v>
      </c>
      <c r="AD18" s="15">
        <f t="shared" si="19"/>
        <v>1333.5746362508266</v>
      </c>
      <c r="AE18" s="15">
        <f t="shared" si="19"/>
        <v>1388.4838328597775</v>
      </c>
      <c r="AF18" s="15">
        <f t="shared" si="19"/>
        <v>1557.8476280515388</v>
      </c>
      <c r="AG18" s="15">
        <f t="shared" si="19"/>
        <v>1624.723742864764</v>
      </c>
      <c r="AH18" s="15">
        <f t="shared" si="19"/>
        <v>1728.0193164554028</v>
      </c>
      <c r="AI18" s="15">
        <f t="shared" si="19"/>
        <v>2161.3300865854085</v>
      </c>
      <c r="AJ18" s="15">
        <f t="shared" si="19"/>
        <v>2537.936851890939</v>
      </c>
      <c r="AK18" s="15">
        <f t="shared" si="19"/>
        <v>3774.4265936191687</v>
      </c>
      <c r="AL18" s="15">
        <f t="shared" si="19"/>
        <v>4077.698688716992</v>
      </c>
      <c r="AM18" s="15">
        <f t="shared" si="19"/>
        <v>4891.0359993969405</v>
      </c>
      <c r="AN18" s="15">
        <f t="shared" si="19"/>
        <v>4829.906943115266</v>
      </c>
      <c r="AO18" s="15">
        <f t="shared" si="19"/>
        <v>4830.28793820961</v>
      </c>
      <c r="AP18" s="15">
        <f t="shared" si="19"/>
        <v>4010.3589533672753</v>
      </c>
      <c r="AQ18" s="15">
        <f t="shared" si="19"/>
        <v>4238.5933760886965</v>
      </c>
      <c r="AR18" s="15">
        <f t="shared" si="19"/>
        <v>4743.691884537327</v>
      </c>
    </row>
    <row r="19" spans="1:44" ht="12.75">
      <c r="A19">
        <v>1979</v>
      </c>
      <c r="B19" s="1">
        <v>7009</v>
      </c>
      <c r="C19" s="15">
        <f t="shared" si="0"/>
        <v>434.558</v>
      </c>
      <c r="D19" s="11">
        <v>29038</v>
      </c>
      <c r="E19" s="5">
        <v>846.42</v>
      </c>
      <c r="F19" s="14">
        <v>-0.018381713384438777</v>
      </c>
      <c r="G19" s="15">
        <f t="shared" si="1"/>
        <v>434.558</v>
      </c>
      <c r="L19" s="15">
        <f t="shared" si="8"/>
        <v>0</v>
      </c>
      <c r="M19" s="15">
        <f t="shared" si="10"/>
        <v>0</v>
      </c>
      <c r="N19" s="15">
        <f t="shared" si="12"/>
        <v>0</v>
      </c>
      <c r="O19" s="15">
        <f t="shared" si="14"/>
        <v>0</v>
      </c>
      <c r="P19" s="15">
        <f t="shared" si="16"/>
        <v>0</v>
      </c>
      <c r="Q19" s="15">
        <f t="shared" si="18"/>
        <v>0</v>
      </c>
      <c r="R19" s="15">
        <f aca="true" t="shared" si="20" ref="R19:R44">Q19*R$6+Q19</f>
        <v>0</v>
      </c>
      <c r="S19" s="15">
        <f>G19</f>
        <v>434.558</v>
      </c>
      <c r="T19" s="15">
        <f aca="true" t="shared" si="21" ref="T19:AR19">S19*T$6+S19</f>
        <v>480.19988724274003</v>
      </c>
      <c r="U19" s="15">
        <f t="shared" si="21"/>
        <v>488.93807532903287</v>
      </c>
      <c r="V19" s="15">
        <f t="shared" si="21"/>
        <v>415.14094515725054</v>
      </c>
      <c r="W19" s="15">
        <f t="shared" si="21"/>
        <v>615.6880092152832</v>
      </c>
      <c r="X19" s="15">
        <f t="shared" si="21"/>
        <v>572.5926209683136</v>
      </c>
      <c r="Y19" s="15">
        <f t="shared" si="21"/>
        <v>691.7903370667044</v>
      </c>
      <c r="Z19" s="15">
        <f t="shared" si="21"/>
        <v>911.4566798752392</v>
      </c>
      <c r="AA19" s="15">
        <f t="shared" si="21"/>
        <v>1320.5188854941991</v>
      </c>
      <c r="AB19" s="15">
        <f t="shared" si="21"/>
        <v>1092.9050014649938</v>
      </c>
      <c r="AC19" s="15">
        <f t="shared" si="21"/>
        <v>1366.0016165497034</v>
      </c>
      <c r="AD19" s="15">
        <f t="shared" si="21"/>
        <v>1491.5501779258523</v>
      </c>
      <c r="AE19" s="15">
        <f t="shared" si="21"/>
        <v>1552.96392991659</v>
      </c>
      <c r="AF19" s="15">
        <f t="shared" si="21"/>
        <v>1742.390597150351</v>
      </c>
      <c r="AG19" s="15">
        <f t="shared" si="21"/>
        <v>1817.1888710805508</v>
      </c>
      <c r="AH19" s="15">
        <f t="shared" si="21"/>
        <v>1932.7208608019657</v>
      </c>
      <c r="AI19" s="15">
        <f t="shared" si="21"/>
        <v>2417.361719075636</v>
      </c>
      <c r="AJ19" s="15">
        <f t="shared" si="21"/>
        <v>2838.5814037711766</v>
      </c>
      <c r="AK19" s="15">
        <f t="shared" si="21"/>
        <v>4221.545989437867</v>
      </c>
      <c r="AL19" s="15">
        <f t="shared" si="21"/>
        <v>4560.7437629309325</v>
      </c>
      <c r="AM19" s="15">
        <f t="shared" si="21"/>
        <v>5470.429188464354</v>
      </c>
      <c r="AN19" s="15">
        <f t="shared" si="21"/>
        <v>5402.058770870252</v>
      </c>
      <c r="AO19" s="15">
        <f t="shared" si="21"/>
        <v>5402.4848987263995</v>
      </c>
      <c r="AP19" s="15">
        <f t="shared" si="21"/>
        <v>4485.426947874577</v>
      </c>
      <c r="AQ19" s="15">
        <f t="shared" si="21"/>
        <v>4740.698069988894</v>
      </c>
      <c r="AR19" s="15">
        <f t="shared" si="21"/>
        <v>5305.630657687672</v>
      </c>
    </row>
    <row r="20" spans="1:44" ht="12.75">
      <c r="A20">
        <v>1980</v>
      </c>
      <c r="B20" s="1">
        <v>7556</v>
      </c>
      <c r="C20" s="15">
        <f t="shared" si="0"/>
        <v>468.472</v>
      </c>
      <c r="D20" s="11">
        <v>29403</v>
      </c>
      <c r="E20" s="5">
        <v>935.32</v>
      </c>
      <c r="F20" s="14">
        <v>0.10503059946598627</v>
      </c>
      <c r="G20" s="15">
        <f t="shared" si="1"/>
        <v>468.472</v>
      </c>
      <c r="L20" s="15">
        <f t="shared" si="8"/>
        <v>0</v>
      </c>
      <c r="M20" s="15">
        <f t="shared" si="10"/>
        <v>0</v>
      </c>
      <c r="N20" s="15">
        <f t="shared" si="12"/>
        <v>0</v>
      </c>
      <c r="O20" s="15">
        <f t="shared" si="14"/>
        <v>0</v>
      </c>
      <c r="P20" s="15">
        <f t="shared" si="16"/>
        <v>0</v>
      </c>
      <c r="Q20" s="15">
        <f t="shared" si="18"/>
        <v>0</v>
      </c>
      <c r="R20" s="15">
        <f t="shared" si="20"/>
        <v>0</v>
      </c>
      <c r="S20" s="15">
        <f aca="true" t="shared" si="22" ref="S20:S44">R20*S$6+R20</f>
        <v>0</v>
      </c>
      <c r="T20" s="15">
        <f>G20</f>
        <v>468.472</v>
      </c>
      <c r="U20" s="15">
        <f aca="true" t="shared" si="23" ref="U20:AR20">T20*U$6+T20</f>
        <v>476.9967759483385</v>
      </c>
      <c r="V20" s="15">
        <f t="shared" si="23"/>
        <v>405.0019877688919</v>
      </c>
      <c r="W20" s="15">
        <f t="shared" si="23"/>
        <v>600.6511053329342</v>
      </c>
      <c r="X20" s="15">
        <f t="shared" si="23"/>
        <v>558.60823264765</v>
      </c>
      <c r="Y20" s="15">
        <f t="shared" si="23"/>
        <v>674.8947915152033</v>
      </c>
      <c r="Z20" s="15">
        <f t="shared" si="23"/>
        <v>889.1962390625667</v>
      </c>
      <c r="AA20" s="15">
        <f t="shared" si="23"/>
        <v>1288.2679479108754</v>
      </c>
      <c r="AB20" s="15">
        <f t="shared" si="23"/>
        <v>1066.2130613693707</v>
      </c>
      <c r="AC20" s="15">
        <f t="shared" si="23"/>
        <v>1332.639857503314</v>
      </c>
      <c r="AD20" s="15">
        <f t="shared" si="23"/>
        <v>1455.1221554120511</v>
      </c>
      <c r="AE20" s="15">
        <f t="shared" si="23"/>
        <v>1515.0360037634177</v>
      </c>
      <c r="AF20" s="15">
        <f t="shared" si="23"/>
        <v>1699.8363171534875</v>
      </c>
      <c r="AG20" s="15">
        <f t="shared" si="23"/>
        <v>1772.8077982294826</v>
      </c>
      <c r="AH20" s="15">
        <f t="shared" si="23"/>
        <v>1885.5181584912114</v>
      </c>
      <c r="AI20" s="15">
        <f t="shared" si="23"/>
        <v>2358.3226680066714</v>
      </c>
      <c r="AJ20" s="15">
        <f t="shared" si="23"/>
        <v>2769.2549346961464</v>
      </c>
      <c r="AK20" s="15">
        <f t="shared" si="23"/>
        <v>4118.443475944062</v>
      </c>
      <c r="AL20" s="15">
        <f t="shared" si="23"/>
        <v>4449.3570466578285</v>
      </c>
      <c r="AM20" s="15">
        <f t="shared" si="23"/>
        <v>5336.8252905957315</v>
      </c>
      <c r="AN20" s="15">
        <f t="shared" si="23"/>
        <v>5270.124678783732</v>
      </c>
      <c r="AO20" s="15">
        <f t="shared" si="23"/>
        <v>5270.540399349955</v>
      </c>
      <c r="AP20" s="15">
        <f t="shared" si="23"/>
        <v>4375.879688748236</v>
      </c>
      <c r="AQ20" s="15">
        <f t="shared" si="23"/>
        <v>4624.91634264209</v>
      </c>
      <c r="AR20" s="15">
        <f t="shared" si="23"/>
        <v>5176.051622460762</v>
      </c>
    </row>
    <row r="21" spans="1:44" ht="12.75">
      <c r="A21">
        <v>1981</v>
      </c>
      <c r="B21" s="1">
        <v>8160</v>
      </c>
      <c r="C21" s="15">
        <f t="shared" si="0"/>
        <v>505.92</v>
      </c>
      <c r="D21" s="11">
        <v>29768</v>
      </c>
      <c r="E21" s="5">
        <v>952.34</v>
      </c>
      <c r="F21" s="14">
        <v>0.018196980712483407</v>
      </c>
      <c r="G21" s="15">
        <f t="shared" si="1"/>
        <v>505.92</v>
      </c>
      <c r="L21" s="15">
        <f t="shared" si="8"/>
        <v>0</v>
      </c>
      <c r="M21" s="15">
        <f t="shared" si="10"/>
        <v>0</v>
      </c>
      <c r="N21" s="15">
        <f t="shared" si="12"/>
        <v>0</v>
      </c>
      <c r="O21" s="15">
        <f t="shared" si="14"/>
        <v>0</v>
      </c>
      <c r="P21" s="15">
        <f t="shared" si="16"/>
        <v>0</v>
      </c>
      <c r="Q21" s="15">
        <f t="shared" si="18"/>
        <v>0</v>
      </c>
      <c r="R21" s="15">
        <f t="shared" si="20"/>
        <v>0</v>
      </c>
      <c r="S21" s="15">
        <f t="shared" si="22"/>
        <v>0</v>
      </c>
      <c r="T21" s="15">
        <f aca="true" t="shared" si="24" ref="T21:T44">S21*T$6+S21</f>
        <v>0</v>
      </c>
      <c r="U21" s="15">
        <f>G21</f>
        <v>505.92</v>
      </c>
      <c r="V21" s="15">
        <f aca="true" t="shared" si="25" ref="V21:AR21">U21*V$6+U21</f>
        <v>429.55972866833275</v>
      </c>
      <c r="W21" s="15">
        <f t="shared" si="25"/>
        <v>637.072245626562</v>
      </c>
      <c r="X21" s="15">
        <f t="shared" si="25"/>
        <v>592.4800571224563</v>
      </c>
      <c r="Y21" s="15">
        <f t="shared" si="25"/>
        <v>715.8177793645127</v>
      </c>
      <c r="Z21" s="15">
        <f t="shared" si="25"/>
        <v>943.1136308461264</v>
      </c>
      <c r="AA21" s="15">
        <f t="shared" si="25"/>
        <v>1366.3834916101393</v>
      </c>
      <c r="AB21" s="15">
        <f t="shared" si="25"/>
        <v>1130.864062834702</v>
      </c>
      <c r="AC21" s="15">
        <f t="shared" si="25"/>
        <v>1413.4459407354518</v>
      </c>
      <c r="AD21" s="15">
        <f t="shared" si="25"/>
        <v>1543.3550874687614</v>
      </c>
      <c r="AE21" s="15">
        <f t="shared" si="25"/>
        <v>1606.9018779007502</v>
      </c>
      <c r="AF21" s="15">
        <f t="shared" si="25"/>
        <v>1802.9077615137455</v>
      </c>
      <c r="AG21" s="15">
        <f t="shared" si="25"/>
        <v>1880.3039485897896</v>
      </c>
      <c r="AH21" s="15">
        <f t="shared" si="25"/>
        <v>1999.8486254908964</v>
      </c>
      <c r="AI21" s="15">
        <f t="shared" si="25"/>
        <v>2501.3221563727247</v>
      </c>
      <c r="AJ21" s="15">
        <f t="shared" si="25"/>
        <v>2937.171752945377</v>
      </c>
      <c r="AK21" s="15">
        <f t="shared" si="25"/>
        <v>4368.169825062479</v>
      </c>
      <c r="AL21" s="15">
        <f t="shared" si="25"/>
        <v>4719.1487040342745</v>
      </c>
      <c r="AM21" s="15">
        <f t="shared" si="25"/>
        <v>5660.429560871118</v>
      </c>
      <c r="AN21" s="15">
        <f t="shared" si="25"/>
        <v>5589.684484112818</v>
      </c>
      <c r="AO21" s="15">
        <f t="shared" si="25"/>
        <v>5590.125412352732</v>
      </c>
      <c r="AP21" s="15">
        <f t="shared" si="25"/>
        <v>4641.215965726527</v>
      </c>
      <c r="AQ21" s="15">
        <f t="shared" si="25"/>
        <v>4905.353230988933</v>
      </c>
      <c r="AR21" s="15">
        <f t="shared" si="25"/>
        <v>5489.907204569798</v>
      </c>
    </row>
    <row r="22" spans="1:44" ht="12.75">
      <c r="A22">
        <v>1982</v>
      </c>
      <c r="B22" s="1">
        <v>8520</v>
      </c>
      <c r="C22" s="15">
        <f t="shared" si="0"/>
        <v>528.24</v>
      </c>
      <c r="D22" s="11">
        <v>30133</v>
      </c>
      <c r="E22" s="5">
        <v>808.6</v>
      </c>
      <c r="F22" s="14">
        <v>-0.15093349014007604</v>
      </c>
      <c r="G22" s="15">
        <f t="shared" si="1"/>
        <v>528.24</v>
      </c>
      <c r="L22" s="15">
        <f t="shared" si="8"/>
        <v>0</v>
      </c>
      <c r="M22" s="15">
        <f t="shared" si="10"/>
        <v>0</v>
      </c>
      <c r="N22" s="15">
        <f t="shared" si="12"/>
        <v>0</v>
      </c>
      <c r="O22" s="15">
        <f t="shared" si="14"/>
        <v>0</v>
      </c>
      <c r="P22" s="15">
        <f t="shared" si="16"/>
        <v>0</v>
      </c>
      <c r="Q22" s="15">
        <f t="shared" si="18"/>
        <v>0</v>
      </c>
      <c r="R22" s="15">
        <f t="shared" si="20"/>
        <v>0</v>
      </c>
      <c r="S22" s="15">
        <f t="shared" si="22"/>
        <v>0</v>
      </c>
      <c r="T22" s="15">
        <f t="shared" si="24"/>
        <v>0</v>
      </c>
      <c r="U22" s="15">
        <f aca="true" t="shared" si="26" ref="U22:U44">T22*U$6+T22</f>
        <v>0</v>
      </c>
      <c r="V22" s="15">
        <f>G22</f>
        <v>528.24</v>
      </c>
      <c r="W22" s="15">
        <f aca="true" t="shared" si="27" ref="W22:AR22">V22*W$6+V22</f>
        <v>783.4231669552313</v>
      </c>
      <c r="X22" s="15">
        <f t="shared" si="27"/>
        <v>728.5870729656195</v>
      </c>
      <c r="Y22" s="15">
        <f t="shared" si="27"/>
        <v>880.2584565916399</v>
      </c>
      <c r="Z22" s="15">
        <f t="shared" si="27"/>
        <v>1159.7696690576304</v>
      </c>
      <c r="AA22" s="15">
        <f t="shared" si="27"/>
        <v>1680.2748661884739</v>
      </c>
      <c r="AB22" s="15">
        <f t="shared" si="27"/>
        <v>1390.6509215928766</v>
      </c>
      <c r="AC22" s="15">
        <f t="shared" si="27"/>
        <v>1738.1486994805837</v>
      </c>
      <c r="AD22" s="15">
        <f t="shared" si="27"/>
        <v>1897.9011229285184</v>
      </c>
      <c r="AE22" s="15">
        <f t="shared" si="27"/>
        <v>1976.0461498886966</v>
      </c>
      <c r="AF22" s="15">
        <f t="shared" si="27"/>
        <v>2217.0793311897105</v>
      </c>
      <c r="AG22" s="15">
        <f t="shared" si="27"/>
        <v>2312.2552965619584</v>
      </c>
      <c r="AH22" s="15">
        <f t="shared" si="27"/>
        <v>2459.262280484788</v>
      </c>
      <c r="AI22" s="15">
        <f t="shared" si="27"/>
        <v>3075.9364244372982</v>
      </c>
      <c r="AJ22" s="15">
        <f t="shared" si="27"/>
        <v>3611.9112273064543</v>
      </c>
      <c r="AK22" s="15">
        <f t="shared" si="27"/>
        <v>5371.644207766509</v>
      </c>
      <c r="AL22" s="15">
        <f t="shared" si="27"/>
        <v>5803.2514340836005</v>
      </c>
      <c r="AM22" s="15">
        <f t="shared" si="27"/>
        <v>6960.767296561957</v>
      </c>
      <c r="AN22" s="15">
        <f t="shared" si="27"/>
        <v>6873.770362602026</v>
      </c>
      <c r="AO22" s="15">
        <f t="shared" si="27"/>
        <v>6874.31258273559</v>
      </c>
      <c r="AP22" s="15">
        <f t="shared" si="27"/>
        <v>5707.415658669303</v>
      </c>
      <c r="AQ22" s="15">
        <f t="shared" si="27"/>
        <v>6032.231649765024</v>
      </c>
      <c r="AR22" s="15">
        <f t="shared" si="27"/>
        <v>6751.071825871875</v>
      </c>
    </row>
    <row r="23" spans="1:44" ht="12.75">
      <c r="A23">
        <v>1983</v>
      </c>
      <c r="B23" s="1">
        <v>9000</v>
      </c>
      <c r="C23" s="15">
        <f t="shared" si="0"/>
        <v>558</v>
      </c>
      <c r="D23" s="11">
        <v>30498</v>
      </c>
      <c r="E23" s="5">
        <v>1199.22</v>
      </c>
      <c r="F23" s="14">
        <v>0.48308186989859014</v>
      </c>
      <c r="G23" s="15">
        <f t="shared" si="1"/>
        <v>558</v>
      </c>
      <c r="L23" s="15">
        <f t="shared" si="8"/>
        <v>0</v>
      </c>
      <c r="M23" s="15">
        <f t="shared" si="10"/>
        <v>0</v>
      </c>
      <c r="N23" s="15">
        <f t="shared" si="12"/>
        <v>0</v>
      </c>
      <c r="O23" s="15">
        <f t="shared" si="14"/>
        <v>0</v>
      </c>
      <c r="P23" s="15">
        <f t="shared" si="16"/>
        <v>0</v>
      </c>
      <c r="Q23" s="15">
        <f t="shared" si="18"/>
        <v>0</v>
      </c>
      <c r="R23" s="15">
        <f t="shared" si="20"/>
        <v>0</v>
      </c>
      <c r="S23" s="15">
        <f t="shared" si="22"/>
        <v>0</v>
      </c>
      <c r="T23" s="15">
        <f t="shared" si="24"/>
        <v>0</v>
      </c>
      <c r="U23" s="15">
        <f t="shared" si="26"/>
        <v>0</v>
      </c>
      <c r="V23" s="15">
        <f aca="true" t="shared" si="28" ref="V23:V44">U23*V$6+U23</f>
        <v>0</v>
      </c>
      <c r="W23" s="15">
        <f>G23</f>
        <v>558</v>
      </c>
      <c r="X23" s="15">
        <f aca="true" t="shared" si="29" ref="X23:AR23">W23*X$6+W23</f>
        <v>518.9425126332115</v>
      </c>
      <c r="Y23" s="15">
        <f t="shared" si="29"/>
        <v>626.9717816580777</v>
      </c>
      <c r="Z23" s="15">
        <f t="shared" si="29"/>
        <v>826.0560864561965</v>
      </c>
      <c r="AA23" s="15">
        <f t="shared" si="29"/>
        <v>1196.790463801471</v>
      </c>
      <c r="AB23" s="15">
        <f t="shared" si="29"/>
        <v>990.5032771301346</v>
      </c>
      <c r="AC23" s="15">
        <f t="shared" si="29"/>
        <v>1238.011607544904</v>
      </c>
      <c r="AD23" s="15">
        <f t="shared" si="29"/>
        <v>1351.796667834092</v>
      </c>
      <c r="AE23" s="15">
        <f t="shared" si="29"/>
        <v>1407.456146495222</v>
      </c>
      <c r="AF23" s="15">
        <f t="shared" si="29"/>
        <v>1579.134137189173</v>
      </c>
      <c r="AG23" s="15">
        <f t="shared" si="29"/>
        <v>1646.9240506329113</v>
      </c>
      <c r="AH23" s="15">
        <f t="shared" si="29"/>
        <v>1751.631060189123</v>
      </c>
      <c r="AI23" s="15">
        <f t="shared" si="29"/>
        <v>2190.862610696953</v>
      </c>
      <c r="AJ23" s="15">
        <f t="shared" si="29"/>
        <v>2572.6153499774855</v>
      </c>
      <c r="AK23" s="15">
        <f t="shared" si="29"/>
        <v>3826.000550357733</v>
      </c>
      <c r="AL23" s="15">
        <f t="shared" si="29"/>
        <v>4133.416570771002</v>
      </c>
      <c r="AM23" s="15">
        <f t="shared" si="29"/>
        <v>4957.867363786461</v>
      </c>
      <c r="AN23" s="15">
        <f t="shared" si="29"/>
        <v>4895.903036974033</v>
      </c>
      <c r="AO23" s="15">
        <f t="shared" si="29"/>
        <v>4896.289238004703</v>
      </c>
      <c r="AP23" s="15">
        <f t="shared" si="29"/>
        <v>4065.1567018562073</v>
      </c>
      <c r="AQ23" s="15">
        <f t="shared" si="29"/>
        <v>4296.509731325362</v>
      </c>
      <c r="AR23" s="15">
        <f t="shared" si="29"/>
        <v>4808.509931455446</v>
      </c>
    </row>
    <row r="24" spans="1:44" ht="12.75">
      <c r="A24">
        <v>1984</v>
      </c>
      <c r="B24" s="1">
        <v>9600</v>
      </c>
      <c r="C24" s="15">
        <f t="shared" si="0"/>
        <v>595.2</v>
      </c>
      <c r="D24" s="11">
        <v>30865</v>
      </c>
      <c r="E24" s="5">
        <v>1115.28</v>
      </c>
      <c r="F24" s="14">
        <v>-0.06999549707309756</v>
      </c>
      <c r="G24" s="15">
        <f t="shared" si="1"/>
        <v>595.2</v>
      </c>
      <c r="L24" s="15">
        <f t="shared" si="8"/>
        <v>0</v>
      </c>
      <c r="M24" s="15">
        <f t="shared" si="10"/>
        <v>0</v>
      </c>
      <c r="N24" s="15">
        <f t="shared" si="12"/>
        <v>0</v>
      </c>
      <c r="O24" s="15">
        <f t="shared" si="14"/>
        <v>0</v>
      </c>
      <c r="P24" s="15">
        <f t="shared" si="16"/>
        <v>0</v>
      </c>
      <c r="Q24" s="15">
        <f t="shared" si="18"/>
        <v>0</v>
      </c>
      <c r="R24" s="15">
        <f t="shared" si="20"/>
        <v>0</v>
      </c>
      <c r="S24" s="15">
        <f t="shared" si="22"/>
        <v>0</v>
      </c>
      <c r="T24" s="15">
        <f t="shared" si="24"/>
        <v>0</v>
      </c>
      <c r="U24" s="15">
        <f t="shared" si="26"/>
        <v>0</v>
      </c>
      <c r="V24" s="15">
        <f t="shared" si="28"/>
        <v>0</v>
      </c>
      <c r="W24" s="15">
        <f aca="true" t="shared" si="30" ref="W24:W44">V24*W$6+V24</f>
        <v>0</v>
      </c>
      <c r="X24" s="15">
        <f>G24</f>
        <v>595.2</v>
      </c>
      <c r="Y24" s="15">
        <f aca="true" t="shared" si="31" ref="Y24:AR24">X24*Y$6+X24</f>
        <v>719.103938024532</v>
      </c>
      <c r="Z24" s="15">
        <f t="shared" si="31"/>
        <v>947.4432537120723</v>
      </c>
      <c r="AA24" s="15">
        <f t="shared" si="31"/>
        <v>1372.656251344954</v>
      </c>
      <c r="AB24" s="15">
        <f t="shared" si="31"/>
        <v>1136.0556057671618</v>
      </c>
      <c r="AC24" s="15">
        <f t="shared" si="31"/>
        <v>1419.934753604476</v>
      </c>
      <c r="AD24" s="15">
        <f t="shared" si="31"/>
        <v>1550.4402840542286</v>
      </c>
      <c r="AE24" s="15">
        <f t="shared" si="31"/>
        <v>1614.278803529159</v>
      </c>
      <c r="AF24" s="15">
        <f t="shared" si="31"/>
        <v>1811.1845061329893</v>
      </c>
      <c r="AG24" s="15">
        <f t="shared" si="31"/>
        <v>1888.9360017215408</v>
      </c>
      <c r="AH24" s="15">
        <f t="shared" si="31"/>
        <v>2009.0294813858404</v>
      </c>
      <c r="AI24" s="15">
        <f t="shared" si="31"/>
        <v>2512.805164622337</v>
      </c>
      <c r="AJ24" s="15">
        <f t="shared" si="31"/>
        <v>2950.655648805681</v>
      </c>
      <c r="AK24" s="15">
        <f t="shared" si="31"/>
        <v>4388.223111684958</v>
      </c>
      <c r="AL24" s="15">
        <f t="shared" si="31"/>
        <v>4740.813255863998</v>
      </c>
      <c r="AM24" s="15">
        <f t="shared" si="31"/>
        <v>5686.415321712932</v>
      </c>
      <c r="AN24" s="15">
        <f t="shared" si="31"/>
        <v>5615.345470195824</v>
      </c>
      <c r="AO24" s="15">
        <f t="shared" si="31"/>
        <v>5615.78842263826</v>
      </c>
      <c r="AP24" s="15">
        <f t="shared" si="31"/>
        <v>4662.522745857542</v>
      </c>
      <c r="AQ24" s="15">
        <f t="shared" si="31"/>
        <v>4927.872605982353</v>
      </c>
      <c r="AR24" s="15">
        <f t="shared" si="31"/>
        <v>5515.110135571335</v>
      </c>
    </row>
    <row r="25" spans="1:44" ht="12.75">
      <c r="A25">
        <v>1985</v>
      </c>
      <c r="B25" s="1">
        <v>10000</v>
      </c>
      <c r="C25" s="15">
        <f t="shared" si="0"/>
        <v>620</v>
      </c>
      <c r="D25" s="11">
        <v>31229</v>
      </c>
      <c r="E25" s="5">
        <v>1347.45</v>
      </c>
      <c r="F25" s="14">
        <v>0.20817193888530242</v>
      </c>
      <c r="G25" s="15">
        <f t="shared" si="1"/>
        <v>620</v>
      </c>
      <c r="L25" s="15">
        <f t="shared" si="8"/>
        <v>0</v>
      </c>
      <c r="M25" s="15">
        <f t="shared" si="10"/>
        <v>0</v>
      </c>
      <c r="N25" s="15">
        <f t="shared" si="12"/>
        <v>0</v>
      </c>
      <c r="O25" s="15">
        <f t="shared" si="14"/>
        <v>0</v>
      </c>
      <c r="P25" s="15">
        <f t="shared" si="16"/>
        <v>0</v>
      </c>
      <c r="Q25" s="15">
        <f t="shared" si="18"/>
        <v>0</v>
      </c>
      <c r="R25" s="15">
        <f t="shared" si="20"/>
        <v>0</v>
      </c>
      <c r="S25" s="15">
        <f t="shared" si="22"/>
        <v>0</v>
      </c>
      <c r="T25" s="15">
        <f t="shared" si="24"/>
        <v>0</v>
      </c>
      <c r="U25" s="15">
        <f t="shared" si="26"/>
        <v>0</v>
      </c>
      <c r="V25" s="15">
        <f t="shared" si="28"/>
        <v>0</v>
      </c>
      <c r="W25" s="15">
        <f t="shared" si="30"/>
        <v>0</v>
      </c>
      <c r="X25" s="15">
        <f aca="true" t="shared" si="32" ref="X25:X44">W25*X$6+W25</f>
        <v>0</v>
      </c>
      <c r="Y25" s="15">
        <f>G25</f>
        <v>620</v>
      </c>
      <c r="Z25" s="15">
        <f aca="true" t="shared" si="33" ref="Z25:AR25">Y25*Z$6+Y25</f>
        <v>816.8705332294334</v>
      </c>
      <c r="AA25" s="15">
        <f t="shared" si="33"/>
        <v>1183.4824297747598</v>
      </c>
      <c r="AB25" s="15">
        <f t="shared" si="33"/>
        <v>979.48910905785</v>
      </c>
      <c r="AC25" s="15">
        <f t="shared" si="33"/>
        <v>1224.2452039036698</v>
      </c>
      <c r="AD25" s="15">
        <f t="shared" si="33"/>
        <v>1336.7650005566068</v>
      </c>
      <c r="AE25" s="15">
        <f t="shared" si="33"/>
        <v>1391.8055586478163</v>
      </c>
      <c r="AF25" s="15">
        <f t="shared" si="33"/>
        <v>1561.5745296671491</v>
      </c>
      <c r="AG25" s="15">
        <f t="shared" si="33"/>
        <v>1628.6106349029646</v>
      </c>
      <c r="AH25" s="15">
        <f t="shared" si="33"/>
        <v>1732.15332665405</v>
      </c>
      <c r="AI25" s="15">
        <f t="shared" si="33"/>
        <v>2166.500723589001</v>
      </c>
      <c r="AJ25" s="15">
        <f t="shared" si="33"/>
        <v>2544.008460425247</v>
      </c>
      <c r="AK25" s="15">
        <f t="shared" si="33"/>
        <v>3783.45630635645</v>
      </c>
      <c r="AL25" s="15">
        <f t="shared" si="33"/>
        <v>4087.4539315002403</v>
      </c>
      <c r="AM25" s="15">
        <f t="shared" si="33"/>
        <v>4902.7370217818825</v>
      </c>
      <c r="AN25" s="15">
        <f t="shared" si="33"/>
        <v>4841.461723997178</v>
      </c>
      <c r="AO25" s="15">
        <f t="shared" si="33"/>
        <v>4841.843630561429</v>
      </c>
      <c r="AP25" s="15">
        <f t="shared" si="33"/>
        <v>4019.9530965898534</v>
      </c>
      <c r="AQ25" s="15">
        <f t="shared" si="33"/>
        <v>4248.733533711824</v>
      </c>
      <c r="AR25" s="15">
        <f t="shared" si="33"/>
        <v>4755.040409662694</v>
      </c>
    </row>
    <row r="26" spans="1:44" ht="12.75">
      <c r="A26">
        <v>1986</v>
      </c>
      <c r="B26" s="1">
        <v>10358</v>
      </c>
      <c r="C26" s="15">
        <f t="shared" si="0"/>
        <v>642.196</v>
      </c>
      <c r="D26" s="11">
        <v>31594</v>
      </c>
      <c r="E26" s="5">
        <v>1775.31</v>
      </c>
      <c r="F26" s="14">
        <v>0.31753311811198925</v>
      </c>
      <c r="G26" s="15">
        <f t="shared" si="1"/>
        <v>642.196</v>
      </c>
      <c r="L26" s="15">
        <f t="shared" si="8"/>
        <v>0</v>
      </c>
      <c r="M26" s="15">
        <f t="shared" si="10"/>
        <v>0</v>
      </c>
      <c r="N26" s="15">
        <f t="shared" si="12"/>
        <v>0</v>
      </c>
      <c r="O26" s="15">
        <f t="shared" si="14"/>
        <v>0</v>
      </c>
      <c r="P26" s="15">
        <f t="shared" si="16"/>
        <v>0</v>
      </c>
      <c r="Q26" s="15">
        <f t="shared" si="18"/>
        <v>0</v>
      </c>
      <c r="R26" s="15">
        <f t="shared" si="20"/>
        <v>0</v>
      </c>
      <c r="S26" s="15">
        <f t="shared" si="22"/>
        <v>0</v>
      </c>
      <c r="T26" s="15">
        <f t="shared" si="24"/>
        <v>0</v>
      </c>
      <c r="U26" s="15">
        <f t="shared" si="26"/>
        <v>0</v>
      </c>
      <c r="V26" s="15">
        <f t="shared" si="28"/>
        <v>0</v>
      </c>
      <c r="W26" s="15">
        <f t="shared" si="30"/>
        <v>0</v>
      </c>
      <c r="X26" s="15">
        <f t="shared" si="32"/>
        <v>0</v>
      </c>
      <c r="Y26" s="15">
        <f aca="true" t="shared" si="34" ref="Y26:Y44">X26*Y$6+X26</f>
        <v>0</v>
      </c>
      <c r="Z26" s="15">
        <f>G26</f>
        <v>642.196</v>
      </c>
      <c r="AA26" s="15">
        <f aca="true" t="shared" si="35" ref="AA26:AR26">Z26*AA$6+Z26</f>
        <v>930.4138802350013</v>
      </c>
      <c r="AB26" s="15">
        <f t="shared" si="35"/>
        <v>770.0412272110224</v>
      </c>
      <c r="AC26" s="15">
        <f t="shared" si="35"/>
        <v>962.4601953236337</v>
      </c>
      <c r="AD26" s="15">
        <f t="shared" si="35"/>
        <v>1050.919455869679</v>
      </c>
      <c r="AE26" s="15">
        <f t="shared" si="35"/>
        <v>1094.1904820679206</v>
      </c>
      <c r="AF26" s="15">
        <f t="shared" si="35"/>
        <v>1227.6571082684152</v>
      </c>
      <c r="AG26" s="15">
        <f t="shared" si="35"/>
        <v>1280.3586281381843</v>
      </c>
      <c r="AH26" s="15">
        <f t="shared" si="35"/>
        <v>1361.7603922695191</v>
      </c>
      <c r="AI26" s="15">
        <f t="shared" si="35"/>
        <v>1703.2296332020887</v>
      </c>
      <c r="AJ26" s="15">
        <f t="shared" si="35"/>
        <v>2000.0134547543807</v>
      </c>
      <c r="AK26" s="15">
        <f t="shared" si="35"/>
        <v>2974.4254533349103</v>
      </c>
      <c r="AL26" s="15">
        <f t="shared" si="35"/>
        <v>3213.418109986425</v>
      </c>
      <c r="AM26" s="15">
        <f t="shared" si="35"/>
        <v>3854.3661160022752</v>
      </c>
      <c r="AN26" s="15">
        <f t="shared" si="35"/>
        <v>3806.1935482141143</v>
      </c>
      <c r="AO26" s="15">
        <f t="shared" si="35"/>
        <v>3806.4937902450833</v>
      </c>
      <c r="AP26" s="15">
        <f t="shared" si="35"/>
        <v>3160.351235356078</v>
      </c>
      <c r="AQ26" s="15">
        <f t="shared" si="35"/>
        <v>3340.2106814021204</v>
      </c>
      <c r="AR26" s="15">
        <f t="shared" si="35"/>
        <v>3738.2520322422556</v>
      </c>
    </row>
    <row r="27" spans="1:44" ht="12.75">
      <c r="A27">
        <v>1987</v>
      </c>
      <c r="B27" s="1">
        <v>10800</v>
      </c>
      <c r="C27" s="15">
        <f t="shared" si="0"/>
        <v>669.6</v>
      </c>
      <c r="D27" s="11">
        <v>31959</v>
      </c>
      <c r="E27" s="5">
        <v>2572.07</v>
      </c>
      <c r="F27" s="14">
        <v>0.4488004911818219</v>
      </c>
      <c r="G27" s="15">
        <f t="shared" si="1"/>
        <v>669.6</v>
      </c>
      <c r="L27" s="15">
        <f t="shared" si="8"/>
        <v>0</v>
      </c>
      <c r="M27" s="15">
        <f t="shared" si="10"/>
        <v>0</v>
      </c>
      <c r="N27" s="15">
        <f t="shared" si="12"/>
        <v>0</v>
      </c>
      <c r="O27" s="15">
        <f t="shared" si="14"/>
        <v>0</v>
      </c>
      <c r="P27" s="15">
        <f t="shared" si="16"/>
        <v>0</v>
      </c>
      <c r="Q27" s="15">
        <f t="shared" si="18"/>
        <v>0</v>
      </c>
      <c r="R27" s="15">
        <f t="shared" si="20"/>
        <v>0</v>
      </c>
      <c r="S27" s="15">
        <f t="shared" si="22"/>
        <v>0</v>
      </c>
      <c r="T27" s="15">
        <f t="shared" si="24"/>
        <v>0</v>
      </c>
      <c r="U27" s="15">
        <f t="shared" si="26"/>
        <v>0</v>
      </c>
      <c r="V27" s="15">
        <f t="shared" si="28"/>
        <v>0</v>
      </c>
      <c r="W27" s="15">
        <f t="shared" si="30"/>
        <v>0</v>
      </c>
      <c r="X27" s="15">
        <f t="shared" si="32"/>
        <v>0</v>
      </c>
      <c r="Y27" s="15">
        <f t="shared" si="34"/>
        <v>0</v>
      </c>
      <c r="Z27" s="15">
        <f aca="true" t="shared" si="36" ref="Z27:Z44">Y27*Z$6+Y27</f>
        <v>0</v>
      </c>
      <c r="AA27" s="15">
        <f>G27</f>
        <v>669.6</v>
      </c>
      <c r="AB27" s="15">
        <f aca="true" t="shared" si="37" ref="AB27:AR27">AA27*AB$6+AA27</f>
        <v>554.1830541159455</v>
      </c>
      <c r="AC27" s="15">
        <f t="shared" si="37"/>
        <v>692.6630830420634</v>
      </c>
      <c r="AD27" s="15">
        <f t="shared" si="37"/>
        <v>756.3254188260817</v>
      </c>
      <c r="AE27" s="15">
        <f t="shared" si="37"/>
        <v>787.4666988067977</v>
      </c>
      <c r="AF27" s="15">
        <f t="shared" si="37"/>
        <v>883.5199228636857</v>
      </c>
      <c r="AG27" s="15">
        <f t="shared" si="37"/>
        <v>921.4481378811618</v>
      </c>
      <c r="AH27" s="15">
        <f t="shared" si="37"/>
        <v>980.0313366276966</v>
      </c>
      <c r="AI27" s="15">
        <f t="shared" si="37"/>
        <v>1225.779824032783</v>
      </c>
      <c r="AJ27" s="15">
        <f t="shared" si="37"/>
        <v>1439.3691213691695</v>
      </c>
      <c r="AK27" s="15">
        <f t="shared" si="37"/>
        <v>2140.6336748222247</v>
      </c>
      <c r="AL27" s="15">
        <f t="shared" si="37"/>
        <v>2312.6318428347595</v>
      </c>
      <c r="AM27" s="15">
        <f t="shared" si="37"/>
        <v>2773.909123779679</v>
      </c>
      <c r="AN27" s="15">
        <f t="shared" si="37"/>
        <v>2739.240303724237</v>
      </c>
      <c r="AO27" s="15">
        <f t="shared" si="37"/>
        <v>2739.456381824755</v>
      </c>
      <c r="AP27" s="15">
        <f t="shared" si="37"/>
        <v>2274.440689405809</v>
      </c>
      <c r="AQ27" s="15">
        <f t="shared" si="37"/>
        <v>2403.881885018681</v>
      </c>
      <c r="AR27" s="15">
        <f t="shared" si="37"/>
        <v>2690.3441725925027</v>
      </c>
    </row>
    <row r="28" spans="1:44" ht="12.75">
      <c r="A28">
        <v>1988</v>
      </c>
      <c r="B28" s="1">
        <v>11382</v>
      </c>
      <c r="C28" s="15">
        <f t="shared" si="0"/>
        <v>705.684</v>
      </c>
      <c r="D28" s="11">
        <v>32325</v>
      </c>
      <c r="E28" s="5">
        <v>2128.73</v>
      </c>
      <c r="F28" s="14">
        <v>-0.1723670040084446</v>
      </c>
      <c r="G28" s="15">
        <f t="shared" si="1"/>
        <v>705.684</v>
      </c>
      <c r="L28" s="15">
        <f t="shared" si="8"/>
        <v>0</v>
      </c>
      <c r="M28" s="15">
        <f t="shared" si="10"/>
        <v>0</v>
      </c>
      <c r="N28" s="15">
        <f t="shared" si="12"/>
        <v>0</v>
      </c>
      <c r="O28" s="15">
        <f t="shared" si="14"/>
        <v>0</v>
      </c>
      <c r="P28" s="15">
        <f t="shared" si="16"/>
        <v>0</v>
      </c>
      <c r="Q28" s="15">
        <f t="shared" si="18"/>
        <v>0</v>
      </c>
      <c r="R28" s="15">
        <f t="shared" si="20"/>
        <v>0</v>
      </c>
      <c r="S28" s="15">
        <f t="shared" si="22"/>
        <v>0</v>
      </c>
      <c r="T28" s="15">
        <f t="shared" si="24"/>
        <v>0</v>
      </c>
      <c r="U28" s="15">
        <f t="shared" si="26"/>
        <v>0</v>
      </c>
      <c r="V28" s="15">
        <f t="shared" si="28"/>
        <v>0</v>
      </c>
      <c r="W28" s="15">
        <f t="shared" si="30"/>
        <v>0</v>
      </c>
      <c r="X28" s="15">
        <f t="shared" si="32"/>
        <v>0</v>
      </c>
      <c r="Y28" s="15">
        <f t="shared" si="34"/>
        <v>0</v>
      </c>
      <c r="Z28" s="15">
        <f t="shared" si="36"/>
        <v>0</v>
      </c>
      <c r="AA28" s="15">
        <f aca="true" t="shared" si="38" ref="AA28:AA44">Z28*AA$6+Z28</f>
        <v>0</v>
      </c>
      <c r="AB28" s="15">
        <f>G28</f>
        <v>705.684</v>
      </c>
      <c r="AC28" s="15">
        <f aca="true" t="shared" si="39" ref="AC28:AR28">AB28*AC$6+AB28</f>
        <v>882.0212950632535</v>
      </c>
      <c r="AD28" s="15">
        <f t="shared" si="39"/>
        <v>963.0874543976923</v>
      </c>
      <c r="AE28" s="15">
        <f t="shared" si="39"/>
        <v>1002.7420466099504</v>
      </c>
      <c r="AF28" s="15">
        <f t="shared" si="39"/>
        <v>1125.0540207165773</v>
      </c>
      <c r="AG28" s="15">
        <f t="shared" si="39"/>
        <v>1173.3509404574554</v>
      </c>
      <c r="AH28" s="15">
        <f t="shared" si="39"/>
        <v>1247.9494430951784</v>
      </c>
      <c r="AI28" s="15">
        <f t="shared" si="39"/>
        <v>1560.8799347404315</v>
      </c>
      <c r="AJ28" s="15">
        <f t="shared" si="39"/>
        <v>1832.8596507964835</v>
      </c>
      <c r="AK28" s="15">
        <f t="shared" si="39"/>
        <v>2725.833861147256</v>
      </c>
      <c r="AL28" s="15">
        <f t="shared" si="39"/>
        <v>2944.8523863336345</v>
      </c>
      <c r="AM28" s="15">
        <f t="shared" si="39"/>
        <v>3532.232304049831</v>
      </c>
      <c r="AN28" s="15">
        <f t="shared" si="39"/>
        <v>3488.08582315277</v>
      </c>
      <c r="AO28" s="15">
        <f t="shared" si="39"/>
        <v>3488.360972053758</v>
      </c>
      <c r="AP28" s="15">
        <f t="shared" si="39"/>
        <v>2896.2206468457707</v>
      </c>
      <c r="AQ28" s="15">
        <f t="shared" si="39"/>
        <v>3061.0480987255296</v>
      </c>
      <c r="AR28" s="15">
        <f t="shared" si="39"/>
        <v>3425.8226104015052</v>
      </c>
    </row>
    <row r="29" spans="1:44" ht="12.75">
      <c r="A29">
        <v>1989</v>
      </c>
      <c r="B29" s="1">
        <v>12096</v>
      </c>
      <c r="C29" s="15">
        <f t="shared" si="0"/>
        <v>749.952</v>
      </c>
      <c r="D29" s="11">
        <v>32692</v>
      </c>
      <c r="E29" s="5">
        <v>2660.66</v>
      </c>
      <c r="F29" s="14">
        <v>0.24988138467536974</v>
      </c>
      <c r="G29" s="15">
        <f t="shared" si="1"/>
        <v>749.952</v>
      </c>
      <c r="L29" s="15">
        <f t="shared" si="8"/>
        <v>0</v>
      </c>
      <c r="M29" s="15">
        <f t="shared" si="10"/>
        <v>0</v>
      </c>
      <c r="N29" s="15">
        <f t="shared" si="12"/>
        <v>0</v>
      </c>
      <c r="O29" s="15">
        <f t="shared" si="14"/>
        <v>0</v>
      </c>
      <c r="P29" s="15">
        <f t="shared" si="16"/>
        <v>0</v>
      </c>
      <c r="Q29" s="15">
        <f t="shared" si="18"/>
        <v>0</v>
      </c>
      <c r="R29" s="15">
        <f t="shared" si="20"/>
        <v>0</v>
      </c>
      <c r="S29" s="15">
        <f t="shared" si="22"/>
        <v>0</v>
      </c>
      <c r="T29" s="15">
        <f t="shared" si="24"/>
        <v>0</v>
      </c>
      <c r="U29" s="15">
        <f t="shared" si="26"/>
        <v>0</v>
      </c>
      <c r="V29" s="15">
        <f t="shared" si="28"/>
        <v>0</v>
      </c>
      <c r="W29" s="15">
        <f t="shared" si="30"/>
        <v>0</v>
      </c>
      <c r="X29" s="15">
        <f t="shared" si="32"/>
        <v>0</v>
      </c>
      <c r="Y29" s="15">
        <f t="shared" si="34"/>
        <v>0</v>
      </c>
      <c r="Z29" s="15">
        <f t="shared" si="36"/>
        <v>0</v>
      </c>
      <c r="AA29" s="15">
        <f t="shared" si="38"/>
        <v>0</v>
      </c>
      <c r="AB29" s="15">
        <f aca="true" t="shared" si="40" ref="AB29:AB44">AA29*AB$6+AA29</f>
        <v>0</v>
      </c>
      <c r="AC29" s="15">
        <f>G29</f>
        <v>749.952</v>
      </c>
      <c r="AD29" s="15">
        <f aca="true" t="shared" si="41" ref="AD29:AR29">AC29*AD$6+AC29</f>
        <v>818.8797329985792</v>
      </c>
      <c r="AE29" s="15">
        <f t="shared" si="41"/>
        <v>852.5966521990784</v>
      </c>
      <c r="AF29" s="15">
        <f t="shared" si="41"/>
        <v>956.594265543136</v>
      </c>
      <c r="AG29" s="15">
        <f t="shared" si="41"/>
        <v>997.6594549623026</v>
      </c>
      <c r="AH29" s="15">
        <f t="shared" si="41"/>
        <v>1061.0879646403523</v>
      </c>
      <c r="AI29" s="15">
        <f t="shared" si="41"/>
        <v>1327.1618671457459</v>
      </c>
      <c r="AJ29" s="15">
        <f t="shared" si="41"/>
        <v>1558.4167508512926</v>
      </c>
      <c r="AK29" s="15">
        <f t="shared" si="41"/>
        <v>2317.681633399232</v>
      </c>
      <c r="AL29" s="15">
        <f t="shared" si="41"/>
        <v>2503.905460329392</v>
      </c>
      <c r="AM29" s="15">
        <f t="shared" si="41"/>
        <v>3003.3341549841016</v>
      </c>
      <c r="AN29" s="15">
        <f t="shared" si="41"/>
        <v>2965.7979392180887</v>
      </c>
      <c r="AO29" s="15">
        <f t="shared" si="41"/>
        <v>2966.031888749408</v>
      </c>
      <c r="AP29" s="15">
        <f t="shared" si="41"/>
        <v>2462.5555853359697</v>
      </c>
      <c r="AQ29" s="15">
        <f t="shared" si="41"/>
        <v>2602.7026292724363</v>
      </c>
      <c r="AR29" s="15">
        <f t="shared" si="41"/>
        <v>2912.857697082679</v>
      </c>
    </row>
    <row r="30" spans="1:44" ht="12.75">
      <c r="A30">
        <v>1990</v>
      </c>
      <c r="B30" s="1">
        <v>12500</v>
      </c>
      <c r="C30" s="15">
        <f t="shared" si="0"/>
        <v>775</v>
      </c>
      <c r="D30" s="11">
        <v>33056</v>
      </c>
      <c r="E30" s="5">
        <v>2905.2</v>
      </c>
      <c r="F30" s="14">
        <v>0.09190952620778302</v>
      </c>
      <c r="G30" s="15">
        <f t="shared" si="1"/>
        <v>775</v>
      </c>
      <c r="L30" s="15">
        <f t="shared" si="8"/>
        <v>0</v>
      </c>
      <c r="M30" s="15">
        <f t="shared" si="10"/>
        <v>0</v>
      </c>
      <c r="N30" s="15">
        <f t="shared" si="12"/>
        <v>0</v>
      </c>
      <c r="O30" s="15">
        <f t="shared" si="14"/>
        <v>0</v>
      </c>
      <c r="P30" s="15">
        <f t="shared" si="16"/>
        <v>0</v>
      </c>
      <c r="Q30" s="15">
        <f t="shared" si="18"/>
        <v>0</v>
      </c>
      <c r="R30" s="15">
        <f t="shared" si="20"/>
        <v>0</v>
      </c>
      <c r="S30" s="15">
        <f t="shared" si="22"/>
        <v>0</v>
      </c>
      <c r="T30" s="15">
        <f t="shared" si="24"/>
        <v>0</v>
      </c>
      <c r="U30" s="15">
        <f t="shared" si="26"/>
        <v>0</v>
      </c>
      <c r="V30" s="15">
        <f t="shared" si="28"/>
        <v>0</v>
      </c>
      <c r="W30" s="15">
        <f t="shared" si="30"/>
        <v>0</v>
      </c>
      <c r="X30" s="15">
        <f t="shared" si="32"/>
        <v>0</v>
      </c>
      <c r="Y30" s="15">
        <f t="shared" si="34"/>
        <v>0</v>
      </c>
      <c r="Z30" s="15">
        <f t="shared" si="36"/>
        <v>0</v>
      </c>
      <c r="AA30" s="15">
        <f t="shared" si="38"/>
        <v>0</v>
      </c>
      <c r="AB30" s="15">
        <f t="shared" si="40"/>
        <v>0</v>
      </c>
      <c r="AC30" s="15">
        <f aca="true" t="shared" si="42" ref="AC30:AC44">AB30*AC$6+AB30</f>
        <v>0</v>
      </c>
      <c r="AD30" s="15">
        <f>G30</f>
        <v>775</v>
      </c>
      <c r="AE30" s="15">
        <f aca="true" t="shared" si="43" ref="AE30:AR30">AD30*AE$6+AD30</f>
        <v>806.9101955114967</v>
      </c>
      <c r="AF30" s="15">
        <f t="shared" si="43"/>
        <v>905.3350888062785</v>
      </c>
      <c r="AG30" s="15">
        <f t="shared" si="43"/>
        <v>944.1997969158749</v>
      </c>
      <c r="AH30" s="15">
        <f t="shared" si="43"/>
        <v>1004.2294850612694</v>
      </c>
      <c r="AI30" s="15">
        <f t="shared" si="43"/>
        <v>1256.0457971912433</v>
      </c>
      <c r="AJ30" s="15">
        <f t="shared" si="43"/>
        <v>1474.9088703015282</v>
      </c>
      <c r="AK30" s="15">
        <f t="shared" si="43"/>
        <v>2193.4884861627424</v>
      </c>
      <c r="AL30" s="15">
        <f t="shared" si="43"/>
        <v>2369.7334951122125</v>
      </c>
      <c r="AM30" s="15">
        <f t="shared" si="43"/>
        <v>2842.4002650419934</v>
      </c>
      <c r="AN30" s="15">
        <f t="shared" si="43"/>
        <v>2806.8754302629764</v>
      </c>
      <c r="AO30" s="15">
        <f t="shared" si="43"/>
        <v>2807.096843590802</v>
      </c>
      <c r="AP30" s="15">
        <f t="shared" si="43"/>
        <v>2330.5993563265865</v>
      </c>
      <c r="AQ30" s="15">
        <f t="shared" si="43"/>
        <v>2463.2366102161636</v>
      </c>
      <c r="AR30" s="15">
        <f t="shared" si="43"/>
        <v>2756.77199504337</v>
      </c>
    </row>
    <row r="31" spans="1:44" ht="12.75">
      <c r="A31">
        <v>1991</v>
      </c>
      <c r="B31" s="1">
        <v>12588</v>
      </c>
      <c r="C31" s="15">
        <f t="shared" si="0"/>
        <v>780.456</v>
      </c>
      <c r="D31" s="11">
        <v>33420</v>
      </c>
      <c r="E31" s="5">
        <v>3024.82</v>
      </c>
      <c r="F31" s="14">
        <v>0.04117444582128609</v>
      </c>
      <c r="G31" s="15">
        <f t="shared" si="1"/>
        <v>780.456</v>
      </c>
      <c r="L31" s="15">
        <f t="shared" si="8"/>
        <v>0</v>
      </c>
      <c r="M31" s="15">
        <f t="shared" si="10"/>
        <v>0</v>
      </c>
      <c r="N31" s="15">
        <f t="shared" si="12"/>
        <v>0</v>
      </c>
      <c r="O31" s="15">
        <f t="shared" si="14"/>
        <v>0</v>
      </c>
      <c r="P31" s="15">
        <f t="shared" si="16"/>
        <v>0</v>
      </c>
      <c r="Q31" s="15">
        <f t="shared" si="18"/>
        <v>0</v>
      </c>
      <c r="R31" s="15">
        <f t="shared" si="20"/>
        <v>0</v>
      </c>
      <c r="S31" s="15">
        <f t="shared" si="22"/>
        <v>0</v>
      </c>
      <c r="T31" s="15">
        <f t="shared" si="24"/>
        <v>0</v>
      </c>
      <c r="U31" s="15">
        <f t="shared" si="26"/>
        <v>0</v>
      </c>
      <c r="V31" s="15">
        <f t="shared" si="28"/>
        <v>0</v>
      </c>
      <c r="W31" s="15">
        <f t="shared" si="30"/>
        <v>0</v>
      </c>
      <c r="X31" s="15">
        <f t="shared" si="32"/>
        <v>0</v>
      </c>
      <c r="Y31" s="15">
        <f t="shared" si="34"/>
        <v>0</v>
      </c>
      <c r="Z31" s="15">
        <f t="shared" si="36"/>
        <v>0</v>
      </c>
      <c r="AA31" s="15">
        <f t="shared" si="38"/>
        <v>0</v>
      </c>
      <c r="AB31" s="15">
        <f t="shared" si="40"/>
        <v>0</v>
      </c>
      <c r="AC31" s="15">
        <f t="shared" si="42"/>
        <v>0</v>
      </c>
      <c r="AD31" s="15">
        <f aca="true" t="shared" si="44" ref="AD31:AD44">AC31*AD$6+AC31</f>
        <v>0</v>
      </c>
      <c r="AE31" s="15">
        <f>G31</f>
        <v>780.456</v>
      </c>
      <c r="AF31" s="15">
        <f aca="true" t="shared" si="45" ref="AF31:AR31">AE31*AF$6+AE31</f>
        <v>875.6540765004199</v>
      </c>
      <c r="AG31" s="15">
        <f t="shared" si="45"/>
        <v>913.2446222651265</v>
      </c>
      <c r="AH31" s="15">
        <f t="shared" si="45"/>
        <v>971.3062635132009</v>
      </c>
      <c r="AI31" s="15">
        <f t="shared" si="45"/>
        <v>1214.8668887140393</v>
      </c>
      <c r="AJ31" s="15">
        <f t="shared" si="45"/>
        <v>1426.5546323285353</v>
      </c>
      <c r="AK31" s="15">
        <f t="shared" si="45"/>
        <v>2121.5759318438786</v>
      </c>
      <c r="AL31" s="15">
        <f t="shared" si="45"/>
        <v>2292.042825768145</v>
      </c>
      <c r="AM31" s="15">
        <f t="shared" si="45"/>
        <v>2749.213423740917</v>
      </c>
      <c r="AN31" s="15">
        <f t="shared" si="45"/>
        <v>2714.8532550300515</v>
      </c>
      <c r="AO31" s="15">
        <f t="shared" si="45"/>
        <v>2715.0674094194037</v>
      </c>
      <c r="AP31" s="15">
        <f t="shared" si="45"/>
        <v>2254.1916824935042</v>
      </c>
      <c r="AQ31" s="15">
        <f t="shared" si="45"/>
        <v>2382.480482408871</v>
      </c>
      <c r="AR31" s="15">
        <f t="shared" si="45"/>
        <v>2666.3924388757023</v>
      </c>
    </row>
    <row r="32" spans="1:44" ht="12.75">
      <c r="A32">
        <v>1992</v>
      </c>
      <c r="B32" s="1">
        <v>12600</v>
      </c>
      <c r="C32" s="15">
        <f t="shared" si="0"/>
        <v>781.2</v>
      </c>
      <c r="D32" s="11">
        <v>33786</v>
      </c>
      <c r="E32" s="5">
        <v>3393.78</v>
      </c>
      <c r="F32" s="14">
        <v>0.1219775060995365</v>
      </c>
      <c r="G32" s="15">
        <f t="shared" si="1"/>
        <v>781.2</v>
      </c>
      <c r="L32" s="15">
        <f t="shared" si="8"/>
        <v>0</v>
      </c>
      <c r="M32" s="15">
        <f t="shared" si="10"/>
        <v>0</v>
      </c>
      <c r="N32" s="15">
        <f t="shared" si="12"/>
        <v>0</v>
      </c>
      <c r="O32" s="15">
        <f t="shared" si="14"/>
        <v>0</v>
      </c>
      <c r="P32" s="15">
        <f t="shared" si="16"/>
        <v>0</v>
      </c>
      <c r="Q32" s="15">
        <f t="shared" si="18"/>
        <v>0</v>
      </c>
      <c r="R32" s="15">
        <f t="shared" si="20"/>
        <v>0</v>
      </c>
      <c r="S32" s="15">
        <f t="shared" si="22"/>
        <v>0</v>
      </c>
      <c r="T32" s="15">
        <f t="shared" si="24"/>
        <v>0</v>
      </c>
      <c r="U32" s="15">
        <f t="shared" si="26"/>
        <v>0</v>
      </c>
      <c r="V32" s="15">
        <f t="shared" si="28"/>
        <v>0</v>
      </c>
      <c r="W32" s="15">
        <f t="shared" si="30"/>
        <v>0</v>
      </c>
      <c r="X32" s="15">
        <f t="shared" si="32"/>
        <v>0</v>
      </c>
      <c r="Y32" s="15">
        <f t="shared" si="34"/>
        <v>0</v>
      </c>
      <c r="Z32" s="15">
        <f t="shared" si="36"/>
        <v>0</v>
      </c>
      <c r="AA32" s="15">
        <f t="shared" si="38"/>
        <v>0</v>
      </c>
      <c r="AB32" s="15">
        <f t="shared" si="40"/>
        <v>0</v>
      </c>
      <c r="AC32" s="15">
        <f t="shared" si="42"/>
        <v>0</v>
      </c>
      <c r="AD32" s="15">
        <f t="shared" si="44"/>
        <v>0</v>
      </c>
      <c r="AE32" s="15">
        <f aca="true" t="shared" si="46" ref="AE32:AE44">AD32*AE$6+AD32</f>
        <v>0</v>
      </c>
      <c r="AF32" s="15">
        <f>G32</f>
        <v>781.2</v>
      </c>
      <c r="AG32" s="15">
        <f aca="true" t="shared" si="47" ref="AG32:AR32">AF32*AG$6+AF32</f>
        <v>814.7357707335183</v>
      </c>
      <c r="AH32" s="15">
        <f t="shared" si="47"/>
        <v>866.5344836730725</v>
      </c>
      <c r="AI32" s="15">
        <f t="shared" si="47"/>
        <v>1083.8229832222478</v>
      </c>
      <c r="AJ32" s="15">
        <f t="shared" si="47"/>
        <v>1272.6766295988543</v>
      </c>
      <c r="AK32" s="15">
        <f t="shared" si="47"/>
        <v>1892.7281473754929</v>
      </c>
      <c r="AL32" s="15">
        <f t="shared" si="47"/>
        <v>2044.807308664675</v>
      </c>
      <c r="AM32" s="15">
        <f t="shared" si="47"/>
        <v>2452.6643388787725</v>
      </c>
      <c r="AN32" s="15">
        <f t="shared" si="47"/>
        <v>2422.0104944928667</v>
      </c>
      <c r="AO32" s="15">
        <f t="shared" si="47"/>
        <v>2422.201548715592</v>
      </c>
      <c r="AP32" s="15">
        <f t="shared" si="47"/>
        <v>2011.0390502625396</v>
      </c>
      <c r="AQ32" s="15">
        <f t="shared" si="47"/>
        <v>2125.4897371072966</v>
      </c>
      <c r="AR32" s="15">
        <f t="shared" si="47"/>
        <v>2378.776995562471</v>
      </c>
    </row>
    <row r="33" spans="1:44" ht="12.75">
      <c r="A33">
        <v>1993</v>
      </c>
      <c r="B33" s="1">
        <v>12967</v>
      </c>
      <c r="C33" s="15">
        <f t="shared" si="0"/>
        <v>803.954</v>
      </c>
      <c r="D33" s="11">
        <v>34151</v>
      </c>
      <c r="E33" s="5">
        <v>3539.47</v>
      </c>
      <c r="F33" s="14">
        <v>0.04292853396507717</v>
      </c>
      <c r="G33" s="15">
        <f t="shared" si="1"/>
        <v>803.954</v>
      </c>
      <c r="L33" s="15">
        <f t="shared" si="8"/>
        <v>0</v>
      </c>
      <c r="M33" s="15">
        <f t="shared" si="10"/>
        <v>0</v>
      </c>
      <c r="N33" s="15">
        <f t="shared" si="12"/>
        <v>0</v>
      </c>
      <c r="O33" s="15">
        <f t="shared" si="14"/>
        <v>0</v>
      </c>
      <c r="P33" s="15">
        <f t="shared" si="16"/>
        <v>0</v>
      </c>
      <c r="Q33" s="15">
        <f t="shared" si="18"/>
        <v>0</v>
      </c>
      <c r="R33" s="15">
        <f t="shared" si="20"/>
        <v>0</v>
      </c>
      <c r="S33" s="15">
        <f t="shared" si="22"/>
        <v>0</v>
      </c>
      <c r="T33" s="15">
        <f t="shared" si="24"/>
        <v>0</v>
      </c>
      <c r="U33" s="15">
        <f t="shared" si="26"/>
        <v>0</v>
      </c>
      <c r="V33" s="15">
        <f t="shared" si="28"/>
        <v>0</v>
      </c>
      <c r="W33" s="15">
        <f t="shared" si="30"/>
        <v>0</v>
      </c>
      <c r="X33" s="15">
        <f t="shared" si="32"/>
        <v>0</v>
      </c>
      <c r="Y33" s="15">
        <f t="shared" si="34"/>
        <v>0</v>
      </c>
      <c r="Z33" s="15">
        <f t="shared" si="36"/>
        <v>0</v>
      </c>
      <c r="AA33" s="15">
        <f t="shared" si="38"/>
        <v>0</v>
      </c>
      <c r="AB33" s="15">
        <f t="shared" si="40"/>
        <v>0</v>
      </c>
      <c r="AC33" s="15">
        <f t="shared" si="42"/>
        <v>0</v>
      </c>
      <c r="AD33" s="15">
        <f t="shared" si="44"/>
        <v>0</v>
      </c>
      <c r="AE33" s="15">
        <f t="shared" si="46"/>
        <v>0</v>
      </c>
      <c r="AF33" s="15">
        <f aca="true" t="shared" si="48" ref="AF33:AF44">AE33*AF$6+AE33</f>
        <v>0</v>
      </c>
      <c r="AG33" s="15">
        <f>G33</f>
        <v>803.954</v>
      </c>
      <c r="AH33" s="15">
        <f aca="true" t="shared" si="49" ref="AH33:AR33">AG33*AH$6+AG33</f>
        <v>855.0672369027001</v>
      </c>
      <c r="AI33" s="15">
        <f t="shared" si="49"/>
        <v>1069.480258451124</v>
      </c>
      <c r="AJ33" s="15">
        <f t="shared" si="49"/>
        <v>1255.8347182318255</v>
      </c>
      <c r="AK33" s="15">
        <f t="shared" si="49"/>
        <v>1867.680810951922</v>
      </c>
      <c r="AL33" s="15">
        <f t="shared" si="49"/>
        <v>2017.7474392098252</v>
      </c>
      <c r="AM33" s="15">
        <f t="shared" si="49"/>
        <v>2420.207110979892</v>
      </c>
      <c r="AN33" s="15">
        <f t="shared" si="49"/>
        <v>2389.958922923488</v>
      </c>
      <c r="AO33" s="15">
        <f t="shared" si="49"/>
        <v>2390.1474488383847</v>
      </c>
      <c r="AP33" s="15">
        <f t="shared" si="49"/>
        <v>1984.4260516009454</v>
      </c>
      <c r="AQ33" s="15">
        <f t="shared" si="49"/>
        <v>2097.3621602104263</v>
      </c>
      <c r="AR33" s="15">
        <f t="shared" si="49"/>
        <v>2347.2975526392365</v>
      </c>
    </row>
    <row r="34" spans="1:44" ht="12.75">
      <c r="A34">
        <v>1994</v>
      </c>
      <c r="B34" s="1">
        <v>13426</v>
      </c>
      <c r="C34" s="15">
        <f t="shared" si="0"/>
        <v>832.412</v>
      </c>
      <c r="D34" s="11">
        <v>34516</v>
      </c>
      <c r="E34" s="5">
        <v>3764.5</v>
      </c>
      <c r="F34" s="14">
        <v>0.06357731524776314</v>
      </c>
      <c r="G34" s="15">
        <f t="shared" si="1"/>
        <v>832.412</v>
      </c>
      <c r="L34" s="15">
        <f t="shared" si="8"/>
        <v>0</v>
      </c>
      <c r="M34" s="15">
        <f t="shared" si="10"/>
        <v>0</v>
      </c>
      <c r="N34" s="15">
        <f t="shared" si="12"/>
        <v>0</v>
      </c>
      <c r="O34" s="15">
        <f t="shared" si="14"/>
        <v>0</v>
      </c>
      <c r="P34" s="15">
        <f t="shared" si="16"/>
        <v>0</v>
      </c>
      <c r="Q34" s="15">
        <f t="shared" si="18"/>
        <v>0</v>
      </c>
      <c r="R34" s="15">
        <f t="shared" si="20"/>
        <v>0</v>
      </c>
      <c r="S34" s="15">
        <f t="shared" si="22"/>
        <v>0</v>
      </c>
      <c r="T34" s="15">
        <f t="shared" si="24"/>
        <v>0</v>
      </c>
      <c r="U34" s="15">
        <f t="shared" si="26"/>
        <v>0</v>
      </c>
      <c r="V34" s="15">
        <f t="shared" si="28"/>
        <v>0</v>
      </c>
      <c r="W34" s="15">
        <f t="shared" si="30"/>
        <v>0</v>
      </c>
      <c r="X34" s="15">
        <f t="shared" si="32"/>
        <v>0</v>
      </c>
      <c r="Y34" s="15">
        <f t="shared" si="34"/>
        <v>0</v>
      </c>
      <c r="Z34" s="15">
        <f t="shared" si="36"/>
        <v>0</v>
      </c>
      <c r="AA34" s="15">
        <f t="shared" si="38"/>
        <v>0</v>
      </c>
      <c r="AB34" s="15">
        <f t="shared" si="40"/>
        <v>0</v>
      </c>
      <c r="AC34" s="15">
        <f t="shared" si="42"/>
        <v>0</v>
      </c>
      <c r="AD34" s="15">
        <f t="shared" si="44"/>
        <v>0</v>
      </c>
      <c r="AE34" s="15">
        <f t="shared" si="46"/>
        <v>0</v>
      </c>
      <c r="AF34" s="15">
        <f t="shared" si="48"/>
        <v>0</v>
      </c>
      <c r="AG34" s="15">
        <f aca="true" t="shared" si="50" ref="AG34:AG44">AF34*AG$6+AF34</f>
        <v>0</v>
      </c>
      <c r="AH34" s="15">
        <f>G34</f>
        <v>832.412</v>
      </c>
      <c r="AI34" s="15">
        <f aca="true" t="shared" si="51" ref="AI34:AR34">AH34*AI$6+AH34</f>
        <v>1041.1440907530882</v>
      </c>
      <c r="AJ34" s="15">
        <f t="shared" si="51"/>
        <v>1222.5610388949397</v>
      </c>
      <c r="AK34" s="15">
        <f t="shared" si="51"/>
        <v>1818.1961044813393</v>
      </c>
      <c r="AL34" s="15">
        <f t="shared" si="51"/>
        <v>1964.2866769770226</v>
      </c>
      <c r="AM34" s="15">
        <f t="shared" si="51"/>
        <v>2356.0830712710854</v>
      </c>
      <c r="AN34" s="15">
        <f t="shared" si="51"/>
        <v>2326.6363171098424</v>
      </c>
      <c r="AO34" s="15">
        <f t="shared" si="51"/>
        <v>2326.8198479798116</v>
      </c>
      <c r="AP34" s="15">
        <f t="shared" si="51"/>
        <v>1931.8481485137472</v>
      </c>
      <c r="AQ34" s="15">
        <f t="shared" si="51"/>
        <v>2041.791984486652</v>
      </c>
      <c r="AR34" s="15">
        <f t="shared" si="51"/>
        <v>2285.105271329526</v>
      </c>
    </row>
    <row r="35" spans="1:44" ht="12.75">
      <c r="A35">
        <v>1995</v>
      </c>
      <c r="B35" s="1">
        <v>14400</v>
      </c>
      <c r="C35" s="15">
        <f t="shared" si="0"/>
        <v>892.8</v>
      </c>
      <c r="D35" s="11">
        <v>34883</v>
      </c>
      <c r="E35" s="5">
        <v>4708.47</v>
      </c>
      <c r="F35" s="14">
        <v>0.25075574445477494</v>
      </c>
      <c r="G35" s="15">
        <f t="shared" si="1"/>
        <v>892.8</v>
      </c>
      <c r="L35" s="15">
        <f t="shared" si="8"/>
        <v>0</v>
      </c>
      <c r="M35" s="15">
        <f t="shared" si="10"/>
        <v>0</v>
      </c>
      <c r="N35" s="15">
        <f t="shared" si="12"/>
        <v>0</v>
      </c>
      <c r="O35" s="15">
        <f t="shared" si="14"/>
        <v>0</v>
      </c>
      <c r="P35" s="15">
        <f t="shared" si="16"/>
        <v>0</v>
      </c>
      <c r="Q35" s="15">
        <f t="shared" si="18"/>
        <v>0</v>
      </c>
      <c r="R35" s="15">
        <f t="shared" si="20"/>
        <v>0</v>
      </c>
      <c r="S35" s="15">
        <f t="shared" si="22"/>
        <v>0</v>
      </c>
      <c r="T35" s="15">
        <f t="shared" si="24"/>
        <v>0</v>
      </c>
      <c r="U35" s="15">
        <f t="shared" si="26"/>
        <v>0</v>
      </c>
      <c r="V35" s="15">
        <f t="shared" si="28"/>
        <v>0</v>
      </c>
      <c r="W35" s="15">
        <f t="shared" si="30"/>
        <v>0</v>
      </c>
      <c r="X35" s="15">
        <f t="shared" si="32"/>
        <v>0</v>
      </c>
      <c r="Y35" s="15">
        <f t="shared" si="34"/>
        <v>0</v>
      </c>
      <c r="Z35" s="15">
        <f t="shared" si="36"/>
        <v>0</v>
      </c>
      <c r="AA35" s="15">
        <f t="shared" si="38"/>
        <v>0</v>
      </c>
      <c r="AB35" s="15">
        <f t="shared" si="40"/>
        <v>0</v>
      </c>
      <c r="AC35" s="15">
        <f t="shared" si="42"/>
        <v>0</v>
      </c>
      <c r="AD35" s="15">
        <f t="shared" si="44"/>
        <v>0</v>
      </c>
      <c r="AE35" s="15">
        <f t="shared" si="46"/>
        <v>0</v>
      </c>
      <c r="AF35" s="15">
        <f t="shared" si="48"/>
        <v>0</v>
      </c>
      <c r="AG35" s="15">
        <f t="shared" si="50"/>
        <v>0</v>
      </c>
      <c r="AH35" s="15">
        <f aca="true" t="shared" si="52" ref="AH35:AH44">AG35*AH$6+AG35</f>
        <v>0</v>
      </c>
      <c r="AI35" s="15">
        <f>G35</f>
        <v>892.8</v>
      </c>
      <c r="AJ35" s="15">
        <f aca="true" t="shared" si="53" ref="AJ35:AR35">AI35*AJ$6+AI35</f>
        <v>1048.3683336625272</v>
      </c>
      <c r="AK35" s="15">
        <f t="shared" si="53"/>
        <v>1559.1362391604916</v>
      </c>
      <c r="AL35" s="15">
        <f t="shared" si="53"/>
        <v>1684.4115629917999</v>
      </c>
      <c r="AM35" s="15">
        <f t="shared" si="53"/>
        <v>2020.3840992934008</v>
      </c>
      <c r="AN35" s="15">
        <f t="shared" si="53"/>
        <v>1995.1329718570998</v>
      </c>
      <c r="AO35" s="15">
        <f t="shared" si="53"/>
        <v>1995.2903529171895</v>
      </c>
      <c r="AP35" s="15">
        <f t="shared" si="53"/>
        <v>1656.5949346603036</v>
      </c>
      <c r="AQ35" s="15">
        <f t="shared" si="53"/>
        <v>1750.8737742833657</v>
      </c>
      <c r="AR35" s="15">
        <f t="shared" si="53"/>
        <v>1959.5193445004427</v>
      </c>
    </row>
    <row r="36" spans="1:44" ht="12.75">
      <c r="A36">
        <v>1996</v>
      </c>
      <c r="B36" s="1">
        <v>14768</v>
      </c>
      <c r="C36" s="15">
        <f t="shared" si="0"/>
        <v>915.616</v>
      </c>
      <c r="D36" s="11">
        <v>35247</v>
      </c>
      <c r="E36" s="5">
        <v>5528.91</v>
      </c>
      <c r="F36" s="14">
        <v>0.17424768555390596</v>
      </c>
      <c r="G36" s="15">
        <f t="shared" si="1"/>
        <v>915.616</v>
      </c>
      <c r="L36" s="15">
        <f t="shared" si="8"/>
        <v>0</v>
      </c>
      <c r="M36" s="15">
        <f t="shared" si="10"/>
        <v>0</v>
      </c>
      <c r="N36" s="15">
        <f t="shared" si="12"/>
        <v>0</v>
      </c>
      <c r="O36" s="15">
        <f t="shared" si="14"/>
        <v>0</v>
      </c>
      <c r="P36" s="15">
        <f t="shared" si="16"/>
        <v>0</v>
      </c>
      <c r="Q36" s="15">
        <f t="shared" si="18"/>
        <v>0</v>
      </c>
      <c r="R36" s="15">
        <f t="shared" si="20"/>
        <v>0</v>
      </c>
      <c r="S36" s="15">
        <f t="shared" si="22"/>
        <v>0</v>
      </c>
      <c r="T36" s="15">
        <f t="shared" si="24"/>
        <v>0</v>
      </c>
      <c r="U36" s="15">
        <f t="shared" si="26"/>
        <v>0</v>
      </c>
      <c r="V36" s="15">
        <f t="shared" si="28"/>
        <v>0</v>
      </c>
      <c r="W36" s="15">
        <f t="shared" si="30"/>
        <v>0</v>
      </c>
      <c r="X36" s="15">
        <f t="shared" si="32"/>
        <v>0</v>
      </c>
      <c r="Y36" s="15">
        <f t="shared" si="34"/>
        <v>0</v>
      </c>
      <c r="Z36" s="15">
        <f t="shared" si="36"/>
        <v>0</v>
      </c>
      <c r="AA36" s="15">
        <f t="shared" si="38"/>
        <v>0</v>
      </c>
      <c r="AB36" s="15">
        <f t="shared" si="40"/>
        <v>0</v>
      </c>
      <c r="AC36" s="15">
        <f t="shared" si="42"/>
        <v>0</v>
      </c>
      <c r="AD36" s="15">
        <f t="shared" si="44"/>
        <v>0</v>
      </c>
      <c r="AE36" s="15">
        <f t="shared" si="46"/>
        <v>0</v>
      </c>
      <c r="AF36" s="15">
        <f t="shared" si="48"/>
        <v>0</v>
      </c>
      <c r="AG36" s="15">
        <f t="shared" si="50"/>
        <v>0</v>
      </c>
      <c r="AH36" s="15">
        <f t="shared" si="52"/>
        <v>0</v>
      </c>
      <c r="AI36" s="15">
        <f aca="true" t="shared" si="54" ref="AI36:AI44">AH36*AI$6+AH36</f>
        <v>0</v>
      </c>
      <c r="AJ36" s="15">
        <f>G36</f>
        <v>915.616</v>
      </c>
      <c r="AK36" s="15">
        <f aca="true" t="shared" si="55" ref="AK36:AR36">AJ36*AK$6+AJ36</f>
        <v>1361.7066072263792</v>
      </c>
      <c r="AL36" s="15">
        <f t="shared" si="55"/>
        <v>1471.1186213268077</v>
      </c>
      <c r="AM36" s="15">
        <f t="shared" si="55"/>
        <v>1764.5477720563363</v>
      </c>
      <c r="AN36" s="15">
        <f t="shared" si="55"/>
        <v>1742.494133505519</v>
      </c>
      <c r="AO36" s="15">
        <f t="shared" si="55"/>
        <v>1742.6315857845395</v>
      </c>
      <c r="AP36" s="15">
        <f t="shared" si="55"/>
        <v>1446.8243450227983</v>
      </c>
      <c r="AQ36" s="15">
        <f t="shared" si="55"/>
        <v>1529.1648843623786</v>
      </c>
      <c r="AR36" s="15">
        <f t="shared" si="55"/>
        <v>1711.3901732095476</v>
      </c>
    </row>
    <row r="37" spans="1:44" ht="12.75">
      <c r="A37">
        <v>1997</v>
      </c>
      <c r="B37" s="1">
        <v>15400</v>
      </c>
      <c r="C37" s="15">
        <f t="shared" si="0"/>
        <v>954.8</v>
      </c>
      <c r="D37" s="11">
        <v>35612</v>
      </c>
      <c r="E37" s="5">
        <v>8222.61</v>
      </c>
      <c r="F37" s="14">
        <v>0.48720272169378787</v>
      </c>
      <c r="G37" s="15">
        <f t="shared" si="1"/>
        <v>954.8</v>
      </c>
      <c r="L37" s="15">
        <f t="shared" si="8"/>
        <v>0</v>
      </c>
      <c r="M37" s="15">
        <f t="shared" si="10"/>
        <v>0</v>
      </c>
      <c r="N37" s="15">
        <f t="shared" si="12"/>
        <v>0</v>
      </c>
      <c r="O37" s="15">
        <f t="shared" si="14"/>
        <v>0</v>
      </c>
      <c r="P37" s="15">
        <f t="shared" si="16"/>
        <v>0</v>
      </c>
      <c r="Q37" s="15">
        <f t="shared" si="18"/>
        <v>0</v>
      </c>
      <c r="R37" s="15">
        <f t="shared" si="20"/>
        <v>0</v>
      </c>
      <c r="S37" s="15">
        <f t="shared" si="22"/>
        <v>0</v>
      </c>
      <c r="T37" s="15">
        <f t="shared" si="24"/>
        <v>0</v>
      </c>
      <c r="U37" s="15">
        <f t="shared" si="26"/>
        <v>0</v>
      </c>
      <c r="V37" s="15">
        <f t="shared" si="28"/>
        <v>0</v>
      </c>
      <c r="W37" s="15">
        <f t="shared" si="30"/>
        <v>0</v>
      </c>
      <c r="X37" s="15">
        <f t="shared" si="32"/>
        <v>0</v>
      </c>
      <c r="Y37" s="15">
        <f t="shared" si="34"/>
        <v>0</v>
      </c>
      <c r="Z37" s="15">
        <f t="shared" si="36"/>
        <v>0</v>
      </c>
      <c r="AA37" s="15">
        <f t="shared" si="38"/>
        <v>0</v>
      </c>
      <c r="AB37" s="15">
        <f t="shared" si="40"/>
        <v>0</v>
      </c>
      <c r="AC37" s="15">
        <f t="shared" si="42"/>
        <v>0</v>
      </c>
      <c r="AD37" s="15">
        <f t="shared" si="44"/>
        <v>0</v>
      </c>
      <c r="AE37" s="15">
        <f t="shared" si="46"/>
        <v>0</v>
      </c>
      <c r="AF37" s="15">
        <f t="shared" si="48"/>
        <v>0</v>
      </c>
      <c r="AG37" s="15">
        <f t="shared" si="50"/>
        <v>0</v>
      </c>
      <c r="AH37" s="15">
        <f t="shared" si="52"/>
        <v>0</v>
      </c>
      <c r="AI37" s="15">
        <f t="shared" si="54"/>
        <v>0</v>
      </c>
      <c r="AJ37" s="15">
        <f aca="true" t="shared" si="56" ref="AJ37:AJ44">AI37*AJ$6+AI37</f>
        <v>0</v>
      </c>
      <c r="AK37" s="15">
        <f>G37</f>
        <v>954.8</v>
      </c>
      <c r="AL37" s="15">
        <f aca="true" t="shared" si="57" ref="AL37:AR37">AK37*AL$6+AK37</f>
        <v>1031.5174004361145</v>
      </c>
      <c r="AM37" s="15">
        <f t="shared" si="57"/>
        <v>1237.2637422910727</v>
      </c>
      <c r="AN37" s="15">
        <f t="shared" si="57"/>
        <v>1221.8001953151124</v>
      </c>
      <c r="AO37" s="15">
        <f t="shared" si="57"/>
        <v>1221.8965739588764</v>
      </c>
      <c r="AP37" s="15">
        <f t="shared" si="57"/>
        <v>1014.4827654479536</v>
      </c>
      <c r="AQ37" s="15">
        <f t="shared" si="57"/>
        <v>1072.2182178164837</v>
      </c>
      <c r="AR37" s="15">
        <f t="shared" si="57"/>
        <v>1199.9907533009589</v>
      </c>
    </row>
    <row r="38" spans="1:44" ht="12.75">
      <c r="A38">
        <v>1998</v>
      </c>
      <c r="B38" s="1">
        <v>16116</v>
      </c>
      <c r="C38" s="15">
        <f t="shared" si="0"/>
        <v>999.192</v>
      </c>
      <c r="D38" s="11">
        <v>35977</v>
      </c>
      <c r="E38" s="5">
        <v>8883.29</v>
      </c>
      <c r="F38" s="14">
        <v>0.08034918353174968</v>
      </c>
      <c r="G38" s="15">
        <f t="shared" si="1"/>
        <v>999.192</v>
      </c>
      <c r="L38" s="15">
        <f t="shared" si="8"/>
        <v>0</v>
      </c>
      <c r="M38" s="15">
        <f t="shared" si="10"/>
        <v>0</v>
      </c>
      <c r="N38" s="15">
        <f t="shared" si="12"/>
        <v>0</v>
      </c>
      <c r="O38" s="15">
        <f t="shared" si="14"/>
        <v>0</v>
      </c>
      <c r="P38" s="15">
        <f t="shared" si="16"/>
        <v>0</v>
      </c>
      <c r="Q38" s="15">
        <f t="shared" si="18"/>
        <v>0</v>
      </c>
      <c r="R38" s="15">
        <f t="shared" si="20"/>
        <v>0</v>
      </c>
      <c r="S38" s="15">
        <f t="shared" si="22"/>
        <v>0</v>
      </c>
      <c r="T38" s="15">
        <f t="shared" si="24"/>
        <v>0</v>
      </c>
      <c r="U38" s="15">
        <f t="shared" si="26"/>
        <v>0</v>
      </c>
      <c r="V38" s="15">
        <f t="shared" si="28"/>
        <v>0</v>
      </c>
      <c r="W38" s="15">
        <f t="shared" si="30"/>
        <v>0</v>
      </c>
      <c r="X38" s="15">
        <f t="shared" si="32"/>
        <v>0</v>
      </c>
      <c r="Y38" s="15">
        <f t="shared" si="34"/>
        <v>0</v>
      </c>
      <c r="Z38" s="15">
        <f t="shared" si="36"/>
        <v>0</v>
      </c>
      <c r="AA38" s="15">
        <f t="shared" si="38"/>
        <v>0</v>
      </c>
      <c r="AB38" s="15">
        <f t="shared" si="40"/>
        <v>0</v>
      </c>
      <c r="AC38" s="15">
        <f t="shared" si="42"/>
        <v>0</v>
      </c>
      <c r="AD38" s="15">
        <f t="shared" si="44"/>
        <v>0</v>
      </c>
      <c r="AE38" s="15">
        <f t="shared" si="46"/>
        <v>0</v>
      </c>
      <c r="AF38" s="15">
        <f t="shared" si="48"/>
        <v>0</v>
      </c>
      <c r="AG38" s="15">
        <f t="shared" si="50"/>
        <v>0</v>
      </c>
      <c r="AH38" s="15">
        <f t="shared" si="52"/>
        <v>0</v>
      </c>
      <c r="AI38" s="15">
        <f t="shared" si="54"/>
        <v>0</v>
      </c>
      <c r="AJ38" s="15">
        <f t="shared" si="56"/>
        <v>0</v>
      </c>
      <c r="AK38" s="15">
        <f aca="true" t="shared" si="58" ref="AK38:AK44">AJ38*AK$6+AJ38</f>
        <v>0</v>
      </c>
      <c r="AL38" s="15">
        <f>G38</f>
        <v>999.192</v>
      </c>
      <c r="AM38" s="15">
        <f aca="true" t="shared" si="59" ref="AM38:AR38">AL38*AM$6+AL38</f>
        <v>1198.4907212080207</v>
      </c>
      <c r="AN38" s="15">
        <f t="shared" si="59"/>
        <v>1183.511766491919</v>
      </c>
      <c r="AO38" s="15">
        <f t="shared" si="59"/>
        <v>1183.6051248490141</v>
      </c>
      <c r="AP38" s="15">
        <f t="shared" si="59"/>
        <v>982.6911915832985</v>
      </c>
      <c r="AQ38" s="15">
        <f t="shared" si="59"/>
        <v>1038.6173466812406</v>
      </c>
      <c r="AR38" s="15">
        <f t="shared" si="59"/>
        <v>1162.3857826008154</v>
      </c>
    </row>
    <row r="39" spans="1:44" ht="12.75">
      <c r="A39">
        <v>1999</v>
      </c>
      <c r="B39" s="1">
        <v>17136</v>
      </c>
      <c r="C39" s="15">
        <f t="shared" si="0"/>
        <v>1062.432</v>
      </c>
      <c r="D39" s="11">
        <v>36342</v>
      </c>
      <c r="E39" s="5">
        <v>10655.15</v>
      </c>
      <c r="F39" s="14">
        <v>0.19945988479493504</v>
      </c>
      <c r="G39" s="15">
        <f t="shared" si="1"/>
        <v>1062.432</v>
      </c>
      <c r="L39" s="15">
        <f t="shared" si="8"/>
        <v>0</v>
      </c>
      <c r="M39" s="15">
        <f t="shared" si="10"/>
        <v>0</v>
      </c>
      <c r="N39" s="15">
        <f t="shared" si="12"/>
        <v>0</v>
      </c>
      <c r="O39" s="15">
        <f t="shared" si="14"/>
        <v>0</v>
      </c>
      <c r="P39" s="15">
        <f t="shared" si="16"/>
        <v>0</v>
      </c>
      <c r="Q39" s="15">
        <f t="shared" si="18"/>
        <v>0</v>
      </c>
      <c r="R39" s="15">
        <f t="shared" si="20"/>
        <v>0</v>
      </c>
      <c r="S39" s="15">
        <f t="shared" si="22"/>
        <v>0</v>
      </c>
      <c r="T39" s="15">
        <f t="shared" si="24"/>
        <v>0</v>
      </c>
      <c r="U39" s="15">
        <f t="shared" si="26"/>
        <v>0</v>
      </c>
      <c r="V39" s="15">
        <f t="shared" si="28"/>
        <v>0</v>
      </c>
      <c r="W39" s="15">
        <f t="shared" si="30"/>
        <v>0</v>
      </c>
      <c r="X39" s="15">
        <f t="shared" si="32"/>
        <v>0</v>
      </c>
      <c r="Y39" s="15">
        <f t="shared" si="34"/>
        <v>0</v>
      </c>
      <c r="Z39" s="15">
        <f t="shared" si="36"/>
        <v>0</v>
      </c>
      <c r="AA39" s="15">
        <f t="shared" si="38"/>
        <v>0</v>
      </c>
      <c r="AB39" s="15">
        <f t="shared" si="40"/>
        <v>0</v>
      </c>
      <c r="AC39" s="15">
        <f t="shared" si="42"/>
        <v>0</v>
      </c>
      <c r="AD39" s="15">
        <f t="shared" si="44"/>
        <v>0</v>
      </c>
      <c r="AE39" s="15">
        <f t="shared" si="46"/>
        <v>0</v>
      </c>
      <c r="AF39" s="15">
        <f t="shared" si="48"/>
        <v>0</v>
      </c>
      <c r="AG39" s="15">
        <f t="shared" si="50"/>
        <v>0</v>
      </c>
      <c r="AH39" s="15">
        <f t="shared" si="52"/>
        <v>0</v>
      </c>
      <c r="AI39" s="15">
        <f t="shared" si="54"/>
        <v>0</v>
      </c>
      <c r="AJ39" s="15">
        <f t="shared" si="56"/>
        <v>0</v>
      </c>
      <c r="AK39" s="15">
        <f t="shared" si="58"/>
        <v>0</v>
      </c>
      <c r="AL39" s="15">
        <f aca="true" t="shared" si="60" ref="AL39:AL44">AK39*AL$6+AK39</f>
        <v>0</v>
      </c>
      <c r="AM39" s="15">
        <f>G39</f>
        <v>1062.432</v>
      </c>
      <c r="AN39" s="15">
        <f>AM39*AN$6+AM39</f>
        <v>1049.1535318939668</v>
      </c>
      <c r="AO39" s="15">
        <f>AN39*AO$6+AN39</f>
        <v>1049.2362917387368</v>
      </c>
      <c r="AP39" s="15">
        <f>AO39*AP$6+AO39</f>
        <v>871.1311231545311</v>
      </c>
      <c r="AQ39" s="15">
        <f>AP39*AQ$6+AP39</f>
        <v>920.7082585979551</v>
      </c>
      <c r="AR39" s="15">
        <f>AQ39*AR$6+AQ39</f>
        <v>1030.4258764184458</v>
      </c>
    </row>
    <row r="40" spans="1:44" ht="12.75">
      <c r="A40">
        <v>2000</v>
      </c>
      <c r="B40" s="1">
        <v>17920</v>
      </c>
      <c r="C40" s="15">
        <f t="shared" si="0"/>
        <v>1111.04</v>
      </c>
      <c r="D40" s="11">
        <v>36710</v>
      </c>
      <c r="E40" s="5">
        <v>10521.98</v>
      </c>
      <c r="F40" s="14">
        <v>-0.012498181630479166</v>
      </c>
      <c r="G40" s="15">
        <f t="shared" si="1"/>
        <v>1111.04</v>
      </c>
      <c r="L40" s="15">
        <f t="shared" si="8"/>
        <v>0</v>
      </c>
      <c r="M40" s="15">
        <f t="shared" si="10"/>
        <v>0</v>
      </c>
      <c r="N40" s="15">
        <f t="shared" si="12"/>
        <v>0</v>
      </c>
      <c r="O40" s="15">
        <f t="shared" si="14"/>
        <v>0</v>
      </c>
      <c r="P40" s="15">
        <f t="shared" si="16"/>
        <v>0</v>
      </c>
      <c r="Q40" s="15">
        <f t="shared" si="18"/>
        <v>0</v>
      </c>
      <c r="R40" s="15">
        <f t="shared" si="20"/>
        <v>0</v>
      </c>
      <c r="S40" s="15">
        <f t="shared" si="22"/>
        <v>0</v>
      </c>
      <c r="T40" s="15">
        <f t="shared" si="24"/>
        <v>0</v>
      </c>
      <c r="U40" s="15">
        <f t="shared" si="26"/>
        <v>0</v>
      </c>
      <c r="V40" s="15">
        <f t="shared" si="28"/>
        <v>0</v>
      </c>
      <c r="W40" s="15">
        <f t="shared" si="30"/>
        <v>0</v>
      </c>
      <c r="X40" s="15">
        <f t="shared" si="32"/>
        <v>0</v>
      </c>
      <c r="Y40" s="15">
        <f t="shared" si="34"/>
        <v>0</v>
      </c>
      <c r="Z40" s="15">
        <f t="shared" si="36"/>
        <v>0</v>
      </c>
      <c r="AA40" s="15">
        <f t="shared" si="38"/>
        <v>0</v>
      </c>
      <c r="AB40" s="15">
        <f t="shared" si="40"/>
        <v>0</v>
      </c>
      <c r="AC40" s="15">
        <f t="shared" si="42"/>
        <v>0</v>
      </c>
      <c r="AD40" s="15">
        <f t="shared" si="44"/>
        <v>0</v>
      </c>
      <c r="AE40" s="15">
        <f t="shared" si="46"/>
        <v>0</v>
      </c>
      <c r="AF40" s="15">
        <f t="shared" si="48"/>
        <v>0</v>
      </c>
      <c r="AG40" s="15">
        <f t="shared" si="50"/>
        <v>0</v>
      </c>
      <c r="AH40" s="15">
        <f t="shared" si="52"/>
        <v>0</v>
      </c>
      <c r="AI40" s="15">
        <f t="shared" si="54"/>
        <v>0</v>
      </c>
      <c r="AJ40" s="15">
        <f t="shared" si="56"/>
        <v>0</v>
      </c>
      <c r="AK40" s="15">
        <f t="shared" si="58"/>
        <v>0</v>
      </c>
      <c r="AL40" s="15">
        <f t="shared" si="60"/>
        <v>0</v>
      </c>
      <c r="AM40" s="15">
        <f>AL40*AM$6+AL40</f>
        <v>0</v>
      </c>
      <c r="AN40" s="15">
        <f>G40</f>
        <v>1111.04</v>
      </c>
      <c r="AO40" s="15">
        <f>AN40*AO$6+AN40</f>
        <v>1111.1276416035764</v>
      </c>
      <c r="AP40" s="15">
        <f>AO40*AP$6+AO40</f>
        <v>922.5165751693122</v>
      </c>
      <c r="AQ40" s="15">
        <f>AP40*AQ$6+AP40</f>
        <v>975.0181194033821</v>
      </c>
      <c r="AR40" s="15">
        <f>AQ40*AR$6+AQ40</f>
        <v>1091.207655441276</v>
      </c>
    </row>
    <row r="41" spans="1:44" ht="12.75">
      <c r="A41">
        <v>2001</v>
      </c>
      <c r="B41" s="1">
        <v>17970</v>
      </c>
      <c r="C41" s="15">
        <f t="shared" si="0"/>
        <v>1114.14</v>
      </c>
      <c r="D41" s="11">
        <v>37074</v>
      </c>
      <c r="E41" s="5">
        <v>10522.81</v>
      </c>
      <c r="F41" s="14">
        <v>7.888249169832363E-05</v>
      </c>
      <c r="G41" s="15">
        <f t="shared" si="1"/>
        <v>1114.14</v>
      </c>
      <c r="L41" s="15">
        <f t="shared" si="8"/>
        <v>0</v>
      </c>
      <c r="M41" s="15">
        <f t="shared" si="10"/>
        <v>0</v>
      </c>
      <c r="N41" s="15">
        <f t="shared" si="12"/>
        <v>0</v>
      </c>
      <c r="O41" s="15">
        <f t="shared" si="14"/>
        <v>0</v>
      </c>
      <c r="P41" s="15">
        <f t="shared" si="16"/>
        <v>0</v>
      </c>
      <c r="Q41" s="15">
        <f t="shared" si="18"/>
        <v>0</v>
      </c>
      <c r="R41" s="15">
        <f t="shared" si="20"/>
        <v>0</v>
      </c>
      <c r="S41" s="15">
        <f t="shared" si="22"/>
        <v>0</v>
      </c>
      <c r="T41" s="15">
        <f t="shared" si="24"/>
        <v>0</v>
      </c>
      <c r="U41" s="15">
        <f t="shared" si="26"/>
        <v>0</v>
      </c>
      <c r="V41" s="15">
        <f t="shared" si="28"/>
        <v>0</v>
      </c>
      <c r="W41" s="15">
        <f t="shared" si="30"/>
        <v>0</v>
      </c>
      <c r="X41" s="15">
        <f t="shared" si="32"/>
        <v>0</v>
      </c>
      <c r="Y41" s="15">
        <f t="shared" si="34"/>
        <v>0</v>
      </c>
      <c r="Z41" s="15">
        <f t="shared" si="36"/>
        <v>0</v>
      </c>
      <c r="AA41" s="15">
        <f t="shared" si="38"/>
        <v>0</v>
      </c>
      <c r="AB41" s="15">
        <f t="shared" si="40"/>
        <v>0</v>
      </c>
      <c r="AC41" s="15">
        <f t="shared" si="42"/>
        <v>0</v>
      </c>
      <c r="AD41" s="15">
        <f t="shared" si="44"/>
        <v>0</v>
      </c>
      <c r="AE41" s="15">
        <f t="shared" si="46"/>
        <v>0</v>
      </c>
      <c r="AF41" s="15">
        <f t="shared" si="48"/>
        <v>0</v>
      </c>
      <c r="AG41" s="15">
        <f t="shared" si="50"/>
        <v>0</v>
      </c>
      <c r="AH41" s="15">
        <f t="shared" si="52"/>
        <v>0</v>
      </c>
      <c r="AI41" s="15">
        <f t="shared" si="54"/>
        <v>0</v>
      </c>
      <c r="AJ41" s="15">
        <f t="shared" si="56"/>
        <v>0</v>
      </c>
      <c r="AK41" s="15">
        <f t="shared" si="58"/>
        <v>0</v>
      </c>
      <c r="AL41" s="15">
        <f t="shared" si="60"/>
        <v>0</v>
      </c>
      <c r="AM41" s="15">
        <f>AL41*AM$6+AL41</f>
        <v>0</v>
      </c>
      <c r="AN41" s="15">
        <f>AM41*AN$6+AM41</f>
        <v>0</v>
      </c>
      <c r="AO41" s="15">
        <f>G41</f>
        <v>1114.14</v>
      </c>
      <c r="AP41" s="15">
        <f>AO41*AP$6+AO41</f>
        <v>925.0175934565009</v>
      </c>
      <c r="AQ41" s="15">
        <f>AP41*AQ$6+AP41</f>
        <v>977.6614736938138</v>
      </c>
      <c r="AR41" s="15">
        <f>AQ41*AR$6+AQ41</f>
        <v>1094.1660091173367</v>
      </c>
    </row>
    <row r="42" spans="1:44" ht="12.75">
      <c r="A42">
        <v>2002</v>
      </c>
      <c r="B42" s="1">
        <v>17916</v>
      </c>
      <c r="C42" s="15">
        <f t="shared" si="0"/>
        <v>1110.792</v>
      </c>
      <c r="D42" s="11">
        <v>37438</v>
      </c>
      <c r="E42" s="5">
        <v>8736.59</v>
      </c>
      <c r="F42" s="14">
        <v>-0.1697474343830212</v>
      </c>
      <c r="G42" s="15">
        <f t="shared" si="1"/>
        <v>1110.792</v>
      </c>
      <c r="L42" s="15">
        <f t="shared" si="8"/>
        <v>0</v>
      </c>
      <c r="M42" s="15">
        <f t="shared" si="10"/>
        <v>0</v>
      </c>
      <c r="N42" s="15">
        <f t="shared" si="12"/>
        <v>0</v>
      </c>
      <c r="O42" s="15">
        <f t="shared" si="14"/>
        <v>0</v>
      </c>
      <c r="P42" s="15">
        <f t="shared" si="16"/>
        <v>0</v>
      </c>
      <c r="Q42" s="15">
        <f t="shared" si="18"/>
        <v>0</v>
      </c>
      <c r="R42" s="15">
        <f t="shared" si="20"/>
        <v>0</v>
      </c>
      <c r="S42" s="15">
        <f t="shared" si="22"/>
        <v>0</v>
      </c>
      <c r="T42" s="15">
        <f t="shared" si="24"/>
        <v>0</v>
      </c>
      <c r="U42" s="15">
        <f t="shared" si="26"/>
        <v>0</v>
      </c>
      <c r="V42" s="15">
        <f t="shared" si="28"/>
        <v>0</v>
      </c>
      <c r="W42" s="15">
        <f t="shared" si="30"/>
        <v>0</v>
      </c>
      <c r="X42" s="15">
        <f t="shared" si="32"/>
        <v>0</v>
      </c>
      <c r="Y42" s="15">
        <f t="shared" si="34"/>
        <v>0</v>
      </c>
      <c r="Z42" s="15">
        <f t="shared" si="36"/>
        <v>0</v>
      </c>
      <c r="AA42" s="15">
        <f t="shared" si="38"/>
        <v>0</v>
      </c>
      <c r="AB42" s="15">
        <f t="shared" si="40"/>
        <v>0</v>
      </c>
      <c r="AC42" s="15">
        <f t="shared" si="42"/>
        <v>0</v>
      </c>
      <c r="AD42" s="15">
        <f t="shared" si="44"/>
        <v>0</v>
      </c>
      <c r="AE42" s="15">
        <f t="shared" si="46"/>
        <v>0</v>
      </c>
      <c r="AF42" s="15">
        <f t="shared" si="48"/>
        <v>0</v>
      </c>
      <c r="AG42" s="15">
        <f t="shared" si="50"/>
        <v>0</v>
      </c>
      <c r="AH42" s="15">
        <f t="shared" si="52"/>
        <v>0</v>
      </c>
      <c r="AI42" s="15">
        <f t="shared" si="54"/>
        <v>0</v>
      </c>
      <c r="AJ42" s="15">
        <f t="shared" si="56"/>
        <v>0</v>
      </c>
      <c r="AK42" s="15">
        <f t="shared" si="58"/>
        <v>0</v>
      </c>
      <c r="AL42" s="15">
        <f t="shared" si="60"/>
        <v>0</v>
      </c>
      <c r="AM42" s="15">
        <f>AL42*AM$6+AL42</f>
        <v>0</v>
      </c>
      <c r="AN42" s="15">
        <f>AM42*AN$6+AM42</f>
        <v>0</v>
      </c>
      <c r="AO42" s="15">
        <f>AN42*AO$6+AN42</f>
        <v>0</v>
      </c>
      <c r="AP42" s="15">
        <f>G42</f>
        <v>1110.792</v>
      </c>
      <c r="AQ42" s="15">
        <f>AP42*AQ$6+AP42</f>
        <v>1174.0085284533209</v>
      </c>
      <c r="AR42" s="15">
        <f>AQ42*AR$6+AQ42</f>
        <v>1313.9110630944108</v>
      </c>
    </row>
    <row r="43" spans="1:44" ht="12.75">
      <c r="A43">
        <v>2003</v>
      </c>
      <c r="B43" s="2">
        <v>17984</v>
      </c>
      <c r="C43" s="15">
        <f t="shared" si="0"/>
        <v>1115.008</v>
      </c>
      <c r="D43" s="11">
        <v>37803</v>
      </c>
      <c r="E43" s="5">
        <v>9233.8</v>
      </c>
      <c r="F43" s="14">
        <v>0.05691122051051945</v>
      </c>
      <c r="G43" s="15">
        <f t="shared" si="1"/>
        <v>1115.008</v>
      </c>
      <c r="L43" s="15">
        <f t="shared" si="8"/>
        <v>0</v>
      </c>
      <c r="M43" s="15">
        <f t="shared" si="10"/>
        <v>0</v>
      </c>
      <c r="N43" s="15">
        <f t="shared" si="12"/>
        <v>0</v>
      </c>
      <c r="O43" s="15">
        <f t="shared" si="14"/>
        <v>0</v>
      </c>
      <c r="P43" s="15">
        <f t="shared" si="16"/>
        <v>0</v>
      </c>
      <c r="Q43" s="15">
        <f t="shared" si="18"/>
        <v>0</v>
      </c>
      <c r="R43" s="15">
        <f t="shared" si="20"/>
        <v>0</v>
      </c>
      <c r="S43" s="15">
        <f t="shared" si="22"/>
        <v>0</v>
      </c>
      <c r="T43" s="15">
        <f t="shared" si="24"/>
        <v>0</v>
      </c>
      <c r="U43" s="15">
        <f t="shared" si="26"/>
        <v>0</v>
      </c>
      <c r="V43" s="15">
        <f t="shared" si="28"/>
        <v>0</v>
      </c>
      <c r="W43" s="15">
        <f t="shared" si="30"/>
        <v>0</v>
      </c>
      <c r="X43" s="15">
        <f t="shared" si="32"/>
        <v>0</v>
      </c>
      <c r="Y43" s="15">
        <f t="shared" si="34"/>
        <v>0</v>
      </c>
      <c r="Z43" s="15">
        <f t="shared" si="36"/>
        <v>0</v>
      </c>
      <c r="AA43" s="15">
        <f t="shared" si="38"/>
        <v>0</v>
      </c>
      <c r="AB43" s="15">
        <f t="shared" si="40"/>
        <v>0</v>
      </c>
      <c r="AC43" s="15">
        <f t="shared" si="42"/>
        <v>0</v>
      </c>
      <c r="AD43" s="15">
        <f t="shared" si="44"/>
        <v>0</v>
      </c>
      <c r="AE43" s="15">
        <f t="shared" si="46"/>
        <v>0</v>
      </c>
      <c r="AF43" s="15">
        <f t="shared" si="48"/>
        <v>0</v>
      </c>
      <c r="AG43" s="15">
        <f t="shared" si="50"/>
        <v>0</v>
      </c>
      <c r="AH43" s="15">
        <f t="shared" si="52"/>
        <v>0</v>
      </c>
      <c r="AI43" s="15">
        <f t="shared" si="54"/>
        <v>0</v>
      </c>
      <c r="AJ43" s="15">
        <f t="shared" si="56"/>
        <v>0</v>
      </c>
      <c r="AK43" s="15">
        <f t="shared" si="58"/>
        <v>0</v>
      </c>
      <c r="AL43" s="15">
        <f t="shared" si="60"/>
        <v>0</v>
      </c>
      <c r="AM43" s="15">
        <f>AL43*AM$6+AL43</f>
        <v>0</v>
      </c>
      <c r="AN43" s="15">
        <f>AM43*AN$6+AM43</f>
        <v>0</v>
      </c>
      <c r="AO43" s="15">
        <f>AN43*AO$6+AN43</f>
        <v>0</v>
      </c>
      <c r="AP43" s="15">
        <f>AO43*AP$6+AO43</f>
        <v>0</v>
      </c>
      <c r="AQ43" s="15">
        <f>G43</f>
        <v>1115.008</v>
      </c>
      <c r="AR43" s="15">
        <f>AQ43*AR$6+AQ43</f>
        <v>1247.8796457882995</v>
      </c>
    </row>
    <row r="44" spans="1:45" ht="12.75">
      <c r="A44">
        <v>2004</v>
      </c>
      <c r="B44" s="2">
        <v>17984</v>
      </c>
      <c r="C44" s="15">
        <f t="shared" si="0"/>
        <v>1115.008</v>
      </c>
      <c r="D44" s="11">
        <v>38169</v>
      </c>
      <c r="E44" s="5">
        <v>10334.16</v>
      </c>
      <c r="F44" s="14">
        <v>0.11916654031926191</v>
      </c>
      <c r="G44" s="15">
        <f t="shared" si="1"/>
        <v>1115.008</v>
      </c>
      <c r="L44" s="15">
        <f t="shared" si="8"/>
        <v>0</v>
      </c>
      <c r="M44" s="15">
        <f t="shared" si="10"/>
        <v>0</v>
      </c>
      <c r="N44" s="15">
        <f t="shared" si="12"/>
        <v>0</v>
      </c>
      <c r="O44" s="15">
        <f t="shared" si="14"/>
        <v>0</v>
      </c>
      <c r="P44" s="15">
        <f t="shared" si="16"/>
        <v>0</v>
      </c>
      <c r="Q44" s="15">
        <f t="shared" si="18"/>
        <v>0</v>
      </c>
      <c r="R44" s="15">
        <f t="shared" si="20"/>
        <v>0</v>
      </c>
      <c r="S44" s="15">
        <f t="shared" si="22"/>
        <v>0</v>
      </c>
      <c r="T44" s="15">
        <f t="shared" si="24"/>
        <v>0</v>
      </c>
      <c r="U44" s="15">
        <f t="shared" si="26"/>
        <v>0</v>
      </c>
      <c r="V44" s="15">
        <f t="shared" si="28"/>
        <v>0</v>
      </c>
      <c r="W44" s="15">
        <f t="shared" si="30"/>
        <v>0</v>
      </c>
      <c r="X44" s="15">
        <f t="shared" si="32"/>
        <v>0</v>
      </c>
      <c r="Y44" s="15">
        <f t="shared" si="34"/>
        <v>0</v>
      </c>
      <c r="Z44" s="15">
        <f t="shared" si="36"/>
        <v>0</v>
      </c>
      <c r="AA44" s="15">
        <f t="shared" si="38"/>
        <v>0</v>
      </c>
      <c r="AB44" s="15">
        <f t="shared" si="40"/>
        <v>0</v>
      </c>
      <c r="AC44" s="15">
        <f t="shared" si="42"/>
        <v>0</v>
      </c>
      <c r="AD44" s="15">
        <f t="shared" si="44"/>
        <v>0</v>
      </c>
      <c r="AE44" s="15">
        <f t="shared" si="46"/>
        <v>0</v>
      </c>
      <c r="AF44" s="15">
        <f t="shared" si="48"/>
        <v>0</v>
      </c>
      <c r="AG44" s="15">
        <f t="shared" si="50"/>
        <v>0</v>
      </c>
      <c r="AH44" s="15">
        <f t="shared" si="52"/>
        <v>0</v>
      </c>
      <c r="AI44" s="15">
        <f t="shared" si="54"/>
        <v>0</v>
      </c>
      <c r="AJ44" s="15">
        <f t="shared" si="56"/>
        <v>0</v>
      </c>
      <c r="AK44" s="15">
        <f t="shared" si="58"/>
        <v>0</v>
      </c>
      <c r="AL44" s="15">
        <f t="shared" si="60"/>
        <v>0</v>
      </c>
      <c r="AM44" s="15">
        <f>AL44*AM$6+AL44</f>
        <v>0</v>
      </c>
      <c r="AN44" s="15">
        <f>AM44*AN$6+AM44</f>
        <v>0</v>
      </c>
      <c r="AO44" s="15">
        <f>AN44*AO$6+AN44</f>
        <v>0</v>
      </c>
      <c r="AP44" s="15">
        <f>AO44*AP$6+AO44</f>
        <v>0</v>
      </c>
      <c r="AQ44" s="15">
        <f>AP44*AQ$6+AP44</f>
        <v>0</v>
      </c>
      <c r="AR44" s="15">
        <f>G44</f>
        <v>1115.008</v>
      </c>
      <c r="AS44" s="15" t="s">
        <v>8</v>
      </c>
    </row>
    <row r="45" spans="45:66" ht="12.75">
      <c r="AS45" s="15" t="s">
        <v>1</v>
      </c>
      <c r="AT45" s="15">
        <v>0</v>
      </c>
      <c r="AU45" s="15">
        <v>1</v>
      </c>
      <c r="AV45" s="15">
        <f aca="true" t="shared" si="61" ref="AV45:BN45">AU45+1</f>
        <v>2</v>
      </c>
      <c r="AW45" s="15">
        <f t="shared" si="61"/>
        <v>3</v>
      </c>
      <c r="AX45" s="15">
        <f t="shared" si="61"/>
        <v>4</v>
      </c>
      <c r="AY45" s="15">
        <f t="shared" si="61"/>
        <v>5</v>
      </c>
      <c r="AZ45" s="15">
        <f t="shared" si="61"/>
        <v>6</v>
      </c>
      <c r="BA45" s="15">
        <f t="shared" si="61"/>
        <v>7</v>
      </c>
      <c r="BB45" s="15">
        <f t="shared" si="61"/>
        <v>8</v>
      </c>
      <c r="BC45" s="15">
        <f t="shared" si="61"/>
        <v>9</v>
      </c>
      <c r="BD45" s="15">
        <f t="shared" si="61"/>
        <v>10</v>
      </c>
      <c r="BE45" s="15">
        <f t="shared" si="61"/>
        <v>11</v>
      </c>
      <c r="BF45" s="15">
        <f t="shared" si="61"/>
        <v>12</v>
      </c>
      <c r="BG45" s="15">
        <f t="shared" si="61"/>
        <v>13</v>
      </c>
      <c r="BH45" s="15">
        <f t="shared" si="61"/>
        <v>14</v>
      </c>
      <c r="BI45" s="15">
        <f t="shared" si="61"/>
        <v>15</v>
      </c>
      <c r="BJ45" s="15">
        <f t="shared" si="61"/>
        <v>16</v>
      </c>
      <c r="BK45" s="15">
        <f t="shared" si="61"/>
        <v>17</v>
      </c>
      <c r="BL45" s="15">
        <f t="shared" si="61"/>
        <v>18</v>
      </c>
      <c r="BM45" s="15">
        <f t="shared" si="61"/>
        <v>19</v>
      </c>
      <c r="BN45" s="15">
        <f t="shared" si="61"/>
        <v>20</v>
      </c>
    </row>
    <row r="46" spans="45:66" ht="12.75">
      <c r="AS46" s="15" t="s">
        <v>14</v>
      </c>
      <c r="AT46" s="15">
        <v>62</v>
      </c>
      <c r="AU46" s="15">
        <f aca="true" t="shared" si="62" ref="AU46:BN46">$AT$46+AU45</f>
        <v>63</v>
      </c>
      <c r="AV46" s="15">
        <f t="shared" si="62"/>
        <v>64</v>
      </c>
      <c r="AW46" s="15">
        <f t="shared" si="62"/>
        <v>65</v>
      </c>
      <c r="AX46" s="15">
        <f t="shared" si="62"/>
        <v>66</v>
      </c>
      <c r="AY46" s="15">
        <f t="shared" si="62"/>
        <v>67</v>
      </c>
      <c r="AZ46" s="15">
        <f t="shared" si="62"/>
        <v>68</v>
      </c>
      <c r="BA46" s="15">
        <f t="shared" si="62"/>
        <v>69</v>
      </c>
      <c r="BB46" s="15">
        <f t="shared" si="62"/>
        <v>70</v>
      </c>
      <c r="BC46" s="15">
        <f t="shared" si="62"/>
        <v>71</v>
      </c>
      <c r="BD46" s="15">
        <f t="shared" si="62"/>
        <v>72</v>
      </c>
      <c r="BE46" s="15">
        <f t="shared" si="62"/>
        <v>73</v>
      </c>
      <c r="BF46" s="15">
        <f t="shared" si="62"/>
        <v>74</v>
      </c>
      <c r="BG46" s="15">
        <f t="shared" si="62"/>
        <v>75</v>
      </c>
      <c r="BH46" s="15">
        <f t="shared" si="62"/>
        <v>76</v>
      </c>
      <c r="BI46" s="15">
        <f t="shared" si="62"/>
        <v>77</v>
      </c>
      <c r="BJ46" s="15">
        <f t="shared" si="62"/>
        <v>78</v>
      </c>
      <c r="BK46" s="15">
        <f t="shared" si="62"/>
        <v>79</v>
      </c>
      <c r="BL46" s="15">
        <f t="shared" si="62"/>
        <v>80</v>
      </c>
      <c r="BM46" s="15">
        <f t="shared" si="62"/>
        <v>81</v>
      </c>
      <c r="BN46" s="15">
        <f t="shared" si="62"/>
        <v>82</v>
      </c>
    </row>
    <row r="47" spans="43:66" ht="12.75">
      <c r="AQ47" s="20" t="s">
        <v>7</v>
      </c>
      <c r="AR47" s="15">
        <f>SUM(AR6:AR46)</f>
        <v>115719.67901762748</v>
      </c>
      <c r="AU47" s="15">
        <v>6050</v>
      </c>
      <c r="AV47" s="15">
        <f aca="true" t="shared" si="63" ref="AV47:BN47">$AU$47</f>
        <v>6050</v>
      </c>
      <c r="AW47" s="15">
        <f t="shared" si="63"/>
        <v>6050</v>
      </c>
      <c r="AX47" s="15">
        <f t="shared" si="63"/>
        <v>6050</v>
      </c>
      <c r="AY47" s="15">
        <f t="shared" si="63"/>
        <v>6050</v>
      </c>
      <c r="AZ47" s="15">
        <f t="shared" si="63"/>
        <v>6050</v>
      </c>
      <c r="BA47" s="15">
        <f t="shared" si="63"/>
        <v>6050</v>
      </c>
      <c r="BB47" s="15">
        <f t="shared" si="63"/>
        <v>6050</v>
      </c>
      <c r="BC47" s="15">
        <f t="shared" si="63"/>
        <v>6050</v>
      </c>
      <c r="BD47" s="15">
        <f t="shared" si="63"/>
        <v>6050</v>
      </c>
      <c r="BE47" s="15">
        <f t="shared" si="63"/>
        <v>6050</v>
      </c>
      <c r="BF47" s="15">
        <f t="shared" si="63"/>
        <v>6050</v>
      </c>
      <c r="BG47" s="15">
        <f t="shared" si="63"/>
        <v>6050</v>
      </c>
      <c r="BH47" s="15">
        <f t="shared" si="63"/>
        <v>6050</v>
      </c>
      <c r="BI47" s="15">
        <f t="shared" si="63"/>
        <v>6050</v>
      </c>
      <c r="BJ47" s="15">
        <f t="shared" si="63"/>
        <v>6050</v>
      </c>
      <c r="BK47" s="15">
        <f t="shared" si="63"/>
        <v>6050</v>
      </c>
      <c r="BL47" s="15">
        <f t="shared" si="63"/>
        <v>6050</v>
      </c>
      <c r="BM47" s="15">
        <f t="shared" si="63"/>
        <v>6050</v>
      </c>
      <c r="BN47" s="15">
        <f t="shared" si="63"/>
        <v>6050</v>
      </c>
    </row>
    <row r="48" spans="45:66" ht="12.75">
      <c r="AS48" s="15" t="s">
        <v>15</v>
      </c>
      <c r="AU48" s="15">
        <f>AT50-AU47</f>
        <v>109669.67901762748</v>
      </c>
      <c r="AV48" s="15">
        <f>AU50-AV47</f>
        <v>109103.16296850886</v>
      </c>
      <c r="AW48" s="15">
        <f aca="true" t="shared" si="64" ref="AW48:BN48">AV48-AW47</f>
        <v>103053.16296850886</v>
      </c>
      <c r="AX48" s="15">
        <f t="shared" si="64"/>
        <v>97003.16296850886</v>
      </c>
      <c r="AY48" s="15">
        <f t="shared" si="64"/>
        <v>90953.16296850886</v>
      </c>
      <c r="AZ48" s="15">
        <f t="shared" si="64"/>
        <v>84903.16296850886</v>
      </c>
      <c r="BA48" s="15">
        <f t="shared" si="64"/>
        <v>78853.16296850886</v>
      </c>
      <c r="BB48" s="15">
        <f t="shared" si="64"/>
        <v>72803.16296850886</v>
      </c>
      <c r="BC48" s="15">
        <f t="shared" si="64"/>
        <v>66753.16296850886</v>
      </c>
      <c r="BD48" s="15">
        <f t="shared" si="64"/>
        <v>60703.162968508856</v>
      </c>
      <c r="BE48" s="15">
        <f t="shared" si="64"/>
        <v>54653.162968508856</v>
      </c>
      <c r="BF48" s="15">
        <f t="shared" si="64"/>
        <v>48603.162968508856</v>
      </c>
      <c r="BG48" s="15">
        <f t="shared" si="64"/>
        <v>42553.162968508856</v>
      </c>
      <c r="BH48" s="15">
        <f t="shared" si="64"/>
        <v>36503.162968508856</v>
      </c>
      <c r="BI48" s="15">
        <f t="shared" si="64"/>
        <v>30453.162968508856</v>
      </c>
      <c r="BJ48" s="15">
        <f t="shared" si="64"/>
        <v>24403.162968508856</v>
      </c>
      <c r="BK48" s="15">
        <f t="shared" si="64"/>
        <v>18353.162968508856</v>
      </c>
      <c r="BL48" s="15">
        <f t="shared" si="64"/>
        <v>12303.162968508856</v>
      </c>
      <c r="BM48" s="15">
        <f t="shared" si="64"/>
        <v>6253.162968508856</v>
      </c>
      <c r="BN48" s="15">
        <f t="shared" si="64"/>
        <v>203.16296850885556</v>
      </c>
    </row>
    <row r="49" spans="45:66" ht="12.75">
      <c r="AS49" s="15" t="s">
        <v>16</v>
      </c>
      <c r="AU49" s="15">
        <f aca="true" t="shared" si="65" ref="AU49:BN49">AU48*0.05</f>
        <v>5483.483950881375</v>
      </c>
      <c r="AV49" s="15">
        <f t="shared" si="65"/>
        <v>5455.158148425443</v>
      </c>
      <c r="AW49" s="15">
        <f t="shared" si="65"/>
        <v>5152.658148425443</v>
      </c>
      <c r="AX49" s="15">
        <f t="shared" si="65"/>
        <v>4850.158148425443</v>
      </c>
      <c r="AY49" s="15">
        <f t="shared" si="65"/>
        <v>4547.658148425443</v>
      </c>
      <c r="AZ49" s="15">
        <f t="shared" si="65"/>
        <v>4245.158148425443</v>
      </c>
      <c r="BA49" s="15">
        <f t="shared" si="65"/>
        <v>3942.658148425443</v>
      </c>
      <c r="BB49" s="15">
        <f t="shared" si="65"/>
        <v>3640.158148425443</v>
      </c>
      <c r="BC49" s="15">
        <f t="shared" si="65"/>
        <v>3337.658148425443</v>
      </c>
      <c r="BD49" s="15">
        <f t="shared" si="65"/>
        <v>3035.158148425443</v>
      </c>
      <c r="BE49" s="15">
        <f t="shared" si="65"/>
        <v>2732.658148425443</v>
      </c>
      <c r="BF49" s="15">
        <f t="shared" si="65"/>
        <v>2430.158148425443</v>
      </c>
      <c r="BG49" s="15">
        <f t="shared" si="65"/>
        <v>2127.658148425443</v>
      </c>
      <c r="BH49" s="15">
        <f t="shared" si="65"/>
        <v>1825.158148425443</v>
      </c>
      <c r="BI49" s="15">
        <f t="shared" si="65"/>
        <v>1522.658148425443</v>
      </c>
      <c r="BJ49" s="15">
        <f t="shared" si="65"/>
        <v>1220.1581484254427</v>
      </c>
      <c r="BK49" s="15">
        <f t="shared" si="65"/>
        <v>917.6581484254428</v>
      </c>
      <c r="BL49" s="15">
        <f t="shared" si="65"/>
        <v>615.1581484254428</v>
      </c>
      <c r="BM49" s="15">
        <f t="shared" si="65"/>
        <v>312.6581484254428</v>
      </c>
      <c r="BN49" s="15">
        <f t="shared" si="65"/>
        <v>10.158148425442779</v>
      </c>
    </row>
    <row r="50" spans="45:66" ht="12.75">
      <c r="AS50" s="15" t="s">
        <v>17</v>
      </c>
      <c r="AT50" s="15">
        <f>AR47</f>
        <v>115719.67901762748</v>
      </c>
      <c r="AU50" s="15">
        <f aca="true" t="shared" si="66" ref="AU50:BN50">SUM(AU48:AU49)</f>
        <v>115153.16296850886</v>
      </c>
      <c r="AV50" s="15">
        <f t="shared" si="66"/>
        <v>114558.3211169343</v>
      </c>
      <c r="AW50" s="15">
        <f t="shared" si="66"/>
        <v>108205.8211169343</v>
      </c>
      <c r="AX50" s="15">
        <f t="shared" si="66"/>
        <v>101853.3211169343</v>
      </c>
      <c r="AY50" s="15">
        <f t="shared" si="66"/>
        <v>95500.8211169343</v>
      </c>
      <c r="AZ50" s="15">
        <f t="shared" si="66"/>
        <v>89148.3211169343</v>
      </c>
      <c r="BA50" s="15">
        <f t="shared" si="66"/>
        <v>82795.8211169343</v>
      </c>
      <c r="BB50" s="15">
        <f t="shared" si="66"/>
        <v>76443.3211169343</v>
      </c>
      <c r="BC50" s="15">
        <f t="shared" si="66"/>
        <v>70090.8211169343</v>
      </c>
      <c r="BD50" s="15">
        <f t="shared" si="66"/>
        <v>63738.3211169343</v>
      </c>
      <c r="BE50" s="15">
        <f t="shared" si="66"/>
        <v>57385.8211169343</v>
      </c>
      <c r="BF50" s="15">
        <f t="shared" si="66"/>
        <v>51033.3211169343</v>
      </c>
      <c r="BG50" s="15">
        <f t="shared" si="66"/>
        <v>44680.8211169343</v>
      </c>
      <c r="BH50" s="15">
        <f t="shared" si="66"/>
        <v>38328.3211169343</v>
      </c>
      <c r="BI50" s="15">
        <f t="shared" si="66"/>
        <v>31975.821116934298</v>
      </c>
      <c r="BJ50" s="15">
        <f t="shared" si="66"/>
        <v>25623.321116934298</v>
      </c>
      <c r="BK50" s="15">
        <f t="shared" si="66"/>
        <v>19270.821116934298</v>
      </c>
      <c r="BL50" s="15">
        <f t="shared" si="66"/>
        <v>12918.321116934298</v>
      </c>
      <c r="BM50" s="15">
        <f t="shared" si="66"/>
        <v>6565.8211169342985</v>
      </c>
      <c r="BN50" s="15">
        <f t="shared" si="66"/>
        <v>213.32111693429835</v>
      </c>
    </row>
    <row r="52" spans="45:46" ht="12.75">
      <c r="AS52" s="21" t="s">
        <v>18</v>
      </c>
      <c r="AT52" s="15">
        <f>AU47/12</f>
        <v>504.1666666666667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Jonathan Gewirtz</cp:lastModifiedBy>
  <dcterms:created xsi:type="dcterms:W3CDTF">2004-12-28T02:09:27Z</dcterms:created>
  <dcterms:modified xsi:type="dcterms:W3CDTF">2004-12-29T02:26:44Z</dcterms:modified>
  <cp:category/>
  <cp:version/>
  <cp:contentType/>
  <cp:contentStatus/>
</cp:coreProperties>
</file>